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D:\Desktop\FIN IZVJEŠTAJI 2026\"/>
    </mc:Choice>
  </mc:AlternateContent>
  <xr:revisionPtr revIDLastSave="0" documentId="13_ncr:1_{B71AE62B-F9A2-4C4D-B357-B0EC83BF8DD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H327" i="9"/>
  <c r="G327" i="9"/>
  <c r="F327" i="9"/>
  <c r="E327" i="9"/>
  <c r="B327" i="9"/>
  <c r="H326" i="9"/>
  <c r="G326" i="9"/>
  <c r="E326" i="9" s="1"/>
  <c r="B326" i="9" s="1"/>
  <c r="F326" i="9"/>
  <c r="H325" i="9"/>
  <c r="G325" i="9"/>
  <c r="F325" i="9"/>
  <c r="H324" i="9"/>
  <c r="G324" i="9"/>
  <c r="E324" i="9" s="1"/>
  <c r="B324" i="9" s="1"/>
  <c r="F324" i="9"/>
  <c r="H323" i="9"/>
  <c r="G323" i="9"/>
  <c r="F323" i="9"/>
  <c r="H322" i="9"/>
  <c r="G322" i="9"/>
  <c r="F322" i="9"/>
  <c r="E322" i="9"/>
  <c r="B322" i="9" s="1"/>
  <c r="H321" i="9"/>
  <c r="G321" i="9"/>
  <c r="F321" i="9"/>
  <c r="H320" i="9"/>
  <c r="G320" i="9"/>
  <c r="E320" i="9" s="1"/>
  <c r="B320" i="9" s="1"/>
  <c r="F320" i="9"/>
  <c r="H319" i="9"/>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E311" i="9" s="1"/>
  <c r="B311" i="9" s="1"/>
  <c r="F311" i="9"/>
  <c r="H310" i="9"/>
  <c r="E310" i="9" s="1"/>
  <c r="B310" i="9" s="1"/>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E292" i="9"/>
  <c r="M291" i="9"/>
  <c r="L291" i="9"/>
  <c r="F291" i="9"/>
  <c r="E291" i="9"/>
  <c r="B291" i="9" s="1"/>
  <c r="M290" i="9"/>
  <c r="L290" i="9"/>
  <c r="F290" i="9" s="1"/>
  <c r="B290" i="9" s="1"/>
  <c r="E290" i="9"/>
  <c r="M289" i="9"/>
  <c r="L289" i="9"/>
  <c r="F289" i="9" s="1"/>
  <c r="B289" i="9" s="1"/>
  <c r="E289" i="9"/>
  <c r="M288" i="9"/>
  <c r="F288" i="9" s="1"/>
  <c r="L288" i="9"/>
  <c r="E288" i="9"/>
  <c r="M287" i="9"/>
  <c r="L287" i="9"/>
  <c r="F287" i="9"/>
  <c r="E287" i="9"/>
  <c r="B287" i="9" s="1"/>
  <c r="M286" i="9"/>
  <c r="L286" i="9"/>
  <c r="F286" i="9" s="1"/>
  <c r="B286" i="9" s="1"/>
  <c r="E286" i="9"/>
  <c r="M285" i="9"/>
  <c r="L285" i="9"/>
  <c r="F285" i="9" s="1"/>
  <c r="B285" i="9" s="1"/>
  <c r="E285" i="9"/>
  <c r="M284" i="9"/>
  <c r="F284" i="9" s="1"/>
  <c r="L284" i="9"/>
  <c r="E284" i="9"/>
  <c r="M283" i="9"/>
  <c r="L283" i="9"/>
  <c r="F283" i="9"/>
  <c r="E283" i="9"/>
  <c r="B283" i="9" s="1"/>
  <c r="M282" i="9"/>
  <c r="L282" i="9"/>
  <c r="F282" i="9" s="1"/>
  <c r="B282" i="9" s="1"/>
  <c r="E282" i="9"/>
  <c r="M281" i="9"/>
  <c r="L281" i="9"/>
  <c r="F281" i="9" s="1"/>
  <c r="B281" i="9" s="1"/>
  <c r="E281" i="9"/>
  <c r="M280" i="9"/>
  <c r="F280" i="9" s="1"/>
  <c r="L280" i="9"/>
  <c r="E280" i="9"/>
  <c r="B280" i="9" s="1"/>
  <c r="M279" i="9"/>
  <c r="L279" i="9"/>
  <c r="F279" i="9"/>
  <c r="E279" i="9"/>
  <c r="B279" i="9" s="1"/>
  <c r="M278" i="9"/>
  <c r="L278" i="9"/>
  <c r="F278" i="9" s="1"/>
  <c r="B278" i="9" s="1"/>
  <c r="E278" i="9"/>
  <c r="M277" i="9"/>
  <c r="L277" i="9"/>
  <c r="F277" i="9" s="1"/>
  <c r="B277" i="9" s="1"/>
  <c r="E277" i="9"/>
  <c r="M276" i="9"/>
  <c r="F276" i="9" s="1"/>
  <c r="L276" i="9"/>
  <c r="E276" i="9"/>
  <c r="B276" i="9" s="1"/>
  <c r="M275" i="9"/>
  <c r="L275" i="9"/>
  <c r="F275" i="9"/>
  <c r="E275" i="9"/>
  <c r="B275" i="9" s="1"/>
  <c r="M274" i="9"/>
  <c r="L274" i="9"/>
  <c r="F274" i="9" s="1"/>
  <c r="B274" i="9" s="1"/>
  <c r="E274" i="9"/>
  <c r="M273" i="9"/>
  <c r="L273" i="9"/>
  <c r="F273" i="9" s="1"/>
  <c r="B273" i="9" s="1"/>
  <c r="E273" i="9"/>
  <c r="M272" i="9"/>
  <c r="F272" i="9" s="1"/>
  <c r="L272" i="9"/>
  <c r="E272" i="9"/>
  <c r="M271" i="9"/>
  <c r="L271" i="9"/>
  <c r="F271" i="9" s="1"/>
  <c r="E271" i="9"/>
  <c r="M270" i="9"/>
  <c r="L270" i="9"/>
  <c r="F270" i="9" s="1"/>
  <c r="B270" i="9" s="1"/>
  <c r="E270" i="9"/>
  <c r="M269" i="9"/>
  <c r="L269" i="9"/>
  <c r="F269" i="9" s="1"/>
  <c r="B269" i="9" s="1"/>
  <c r="E269" i="9"/>
  <c r="M268" i="9"/>
  <c r="L268" i="9"/>
  <c r="F268" i="9"/>
  <c r="E268" i="9"/>
  <c r="B268" i="9" s="1"/>
  <c r="M267" i="9"/>
  <c r="L267" i="9"/>
  <c r="F267" i="9" s="1"/>
  <c r="E267" i="9"/>
  <c r="B267" i="9" s="1"/>
  <c r="M266" i="9"/>
  <c r="L266" i="9"/>
  <c r="F266" i="9" s="1"/>
  <c r="B266" i="9" s="1"/>
  <c r="E266" i="9"/>
  <c r="M265" i="9"/>
  <c r="L265" i="9"/>
  <c r="F265" i="9" s="1"/>
  <c r="E265" i="9"/>
  <c r="B265" i="9" s="1"/>
  <c r="M264" i="9"/>
  <c r="L264" i="9"/>
  <c r="F264" i="9"/>
  <c r="E264" i="9"/>
  <c r="B264" i="9" s="1"/>
  <c r="M263" i="9"/>
  <c r="L263" i="9"/>
  <c r="F263" i="9" s="1"/>
  <c r="E263" i="9"/>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s="1"/>
  <c r="B249" i="9" s="1"/>
  <c r="E249" i="9"/>
  <c r="M248" i="9"/>
  <c r="L248" i="9"/>
  <c r="F248" i="9"/>
  <c r="E248" i="9"/>
  <c r="B248" i="9" s="1"/>
  <c r="M247" i="9"/>
  <c r="L247" i="9"/>
  <c r="F247" i="9" s="1"/>
  <c r="E247" i="9"/>
  <c r="B247" i="9" s="1"/>
  <c r="M246" i="9"/>
  <c r="L246" i="9"/>
  <c r="F246" i="9" s="1"/>
  <c r="B246" i="9" s="1"/>
  <c r="E246" i="9"/>
  <c r="M245" i="9"/>
  <c r="L245" i="9"/>
  <c r="F245" i="9" s="1"/>
  <c r="B245" i="9" s="1"/>
  <c r="E245" i="9"/>
  <c r="M244" i="9"/>
  <c r="F244" i="9" s="1"/>
  <c r="L244" i="9"/>
  <c r="E244" i="9"/>
  <c r="M243" i="9"/>
  <c r="L243" i="9"/>
  <c r="F243" i="9" s="1"/>
  <c r="E243" i="9"/>
  <c r="M242" i="9"/>
  <c r="L242" i="9"/>
  <c r="F242" i="9" s="1"/>
  <c r="B242" i="9" s="1"/>
  <c r="E242" i="9"/>
  <c r="M241" i="9"/>
  <c r="L241" i="9"/>
  <c r="F241" i="9" s="1"/>
  <c r="B241" i="9" s="1"/>
  <c r="E241" i="9"/>
  <c r="M240" i="9"/>
  <c r="F240" i="9" s="1"/>
  <c r="L240" i="9"/>
  <c r="E240" i="9"/>
  <c r="M239" i="9"/>
  <c r="L239" i="9"/>
  <c r="E239" i="9"/>
  <c r="M238" i="9"/>
  <c r="L238" i="9"/>
  <c r="F238" i="9" s="1"/>
  <c r="B238" i="9" s="1"/>
  <c r="E238" i="9"/>
  <c r="M237" i="9"/>
  <c r="L237" i="9"/>
  <c r="E237" i="9"/>
  <c r="M236" i="9"/>
  <c r="L236" i="9"/>
  <c r="F236" i="9" s="1"/>
  <c r="B236" i="9" s="1"/>
  <c r="E236" i="9"/>
  <c r="M235" i="9"/>
  <c r="L235" i="9"/>
  <c r="F235" i="9" s="1"/>
  <c r="E235" i="9"/>
  <c r="M234" i="9"/>
  <c r="L234" i="9"/>
  <c r="F234" i="9" s="1"/>
  <c r="B234" i="9" s="1"/>
  <c r="E234" i="9"/>
  <c r="M233" i="9"/>
  <c r="L233" i="9"/>
  <c r="F233" i="9" s="1"/>
  <c r="E233" i="9"/>
  <c r="B233" i="9" s="1"/>
  <c r="M232" i="9"/>
  <c r="L232" i="9"/>
  <c r="F232" i="9"/>
  <c r="E232" i="9"/>
  <c r="B232" i="9" s="1"/>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G167" i="9"/>
  <c r="F167" i="9"/>
  <c r="H166" i="9"/>
  <c r="G166" i="9"/>
  <c r="E166" i="9" s="1"/>
  <c r="B166" i="9" s="1"/>
  <c r="F166" i="9"/>
  <c r="H165" i="9"/>
  <c r="G165" i="9"/>
  <c r="F165" i="9"/>
  <c r="H164" i="9"/>
  <c r="G164" i="9"/>
  <c r="F164" i="9"/>
  <c r="E164" i="9"/>
  <c r="B164" i="9" s="1"/>
  <c r="H163" i="9"/>
  <c r="E163" i="9" s="1"/>
  <c r="B163" i="9" s="1"/>
  <c r="G163" i="9"/>
  <c r="F163" i="9"/>
  <c r="H162" i="9"/>
  <c r="G162" i="9"/>
  <c r="E162" i="9" s="1"/>
  <c r="B162" i="9" s="1"/>
  <c r="F162" i="9"/>
  <c r="H161" i="9"/>
  <c r="G161" i="9"/>
  <c r="E161" i="9" s="1"/>
  <c r="B161" i="9" s="1"/>
  <c r="F161" i="9"/>
  <c r="H160" i="9"/>
  <c r="G160" i="9"/>
  <c r="F160" i="9"/>
  <c r="E160" i="9"/>
  <c r="B160" i="9" s="1"/>
  <c r="H159" i="9"/>
  <c r="E159" i="9" s="1"/>
  <c r="G159" i="9"/>
  <c r="F159" i="9"/>
  <c r="H158" i="9"/>
  <c r="G158" i="9"/>
  <c r="E158" i="9" s="1"/>
  <c r="B158" i="9" s="1"/>
  <c r="F158" i="9"/>
  <c r="H157" i="9"/>
  <c r="G157" i="9"/>
  <c r="F157" i="9"/>
  <c r="F156" i="9"/>
  <c r="H155" i="9"/>
  <c r="E155" i="9" s="1"/>
  <c r="G155" i="9"/>
  <c r="F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E148" i="9"/>
  <c r="B148" i="9" s="1"/>
  <c r="H147" i="9"/>
  <c r="E147" i="9" s="1"/>
  <c r="G147" i="9"/>
  <c r="F147" i="9"/>
  <c r="H146" i="9"/>
  <c r="G146" i="9"/>
  <c r="E146" i="9" s="1"/>
  <c r="B146" i="9" s="1"/>
  <c r="F146" i="9"/>
  <c r="H145" i="9"/>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E133" i="9" s="1"/>
  <c r="F133" i="9"/>
  <c r="B133" i="9"/>
  <c r="H132" i="9"/>
  <c r="G132" i="9"/>
  <c r="F132" i="9"/>
  <c r="E132" i="9"/>
  <c r="B132" i="9" s="1"/>
  <c r="H131" i="9"/>
  <c r="G131" i="9"/>
  <c r="F131" i="9"/>
  <c r="E131" i="9"/>
  <c r="B131" i="9" s="1"/>
  <c r="H130" i="9"/>
  <c r="G130" i="9"/>
  <c r="E130" i="9" s="1"/>
  <c r="B130" i="9" s="1"/>
  <c r="F130" i="9"/>
  <c r="H129" i="9"/>
  <c r="G129" i="9"/>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H118" i="9"/>
  <c r="G118" i="9"/>
  <c r="E118" i="9" s="1"/>
  <c r="B118" i="9" s="1"/>
  <c r="F118" i="9"/>
  <c r="H117" i="9"/>
  <c r="G117" i="9"/>
  <c r="E117" i="9" s="1"/>
  <c r="F117" i="9"/>
  <c r="B117" i="9"/>
  <c r="H116" i="9"/>
  <c r="G116" i="9"/>
  <c r="F116" i="9"/>
  <c r="E116" i="9"/>
  <c r="B116" i="9" s="1"/>
  <c r="H115" i="9"/>
  <c r="G115" i="9"/>
  <c r="F115" i="9"/>
  <c r="E115" i="9"/>
  <c r="B115" i="9" s="1"/>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F101" i="9"/>
  <c r="B101" i="9"/>
  <c r="H100" i="9"/>
  <c r="G100" i="9"/>
  <c r="F100" i="9"/>
  <c r="E100" i="9"/>
  <c r="B100" i="9" s="1"/>
  <c r="H99" i="9"/>
  <c r="G99" i="9"/>
  <c r="F99" i="9"/>
  <c r="B99" i="9" s="1"/>
  <c r="E99" i="9"/>
  <c r="H98" i="9"/>
  <c r="G98" i="9"/>
  <c r="E98" i="9" s="1"/>
  <c r="B98" i="9" s="1"/>
  <c r="F98" i="9"/>
  <c r="H97" i="9"/>
  <c r="G97" i="9"/>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F85" i="9"/>
  <c r="B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H70" i="9"/>
  <c r="G70" i="9"/>
  <c r="E70" i="9" s="1"/>
  <c r="B70" i="9" s="1"/>
  <c r="F70" i="9"/>
  <c r="H69" i="9"/>
  <c r="G69" i="9"/>
  <c r="E69" i="9" s="1"/>
  <c r="F69" i="9"/>
  <c r="B69" i="9"/>
  <c r="H68" i="9"/>
  <c r="G68" i="9"/>
  <c r="F68" i="9"/>
  <c r="E68" i="9"/>
  <c r="B68" i="9" s="1"/>
  <c r="H67" i="9"/>
  <c r="G67" i="9"/>
  <c r="F67" i="9"/>
  <c r="E67" i="9"/>
  <c r="B67" i="9" s="1"/>
  <c r="H66" i="9"/>
  <c r="G66" i="9"/>
  <c r="E66" i="9" s="1"/>
  <c r="B66" i="9" s="1"/>
  <c r="F66" i="9"/>
  <c r="H65" i="9"/>
  <c r="G65" i="9"/>
  <c r="F65" i="9"/>
  <c r="H64" i="9"/>
  <c r="G64" i="9"/>
  <c r="F64" i="9"/>
  <c r="E64" i="9"/>
  <c r="B64" i="9" s="1"/>
  <c r="H63" i="9"/>
  <c r="G63" i="9"/>
  <c r="F63" i="9"/>
  <c r="E63" i="9"/>
  <c r="B63" i="9" s="1"/>
  <c r="H62" i="9"/>
  <c r="G62" i="9"/>
  <c r="E62" i="9" s="1"/>
  <c r="F62" i="9"/>
  <c r="B62" i="9"/>
  <c r="H61" i="9"/>
  <c r="E61" i="9" s="1"/>
  <c r="B61" i="9" s="1"/>
  <c r="G61" i="9"/>
  <c r="F61" i="9"/>
  <c r="H60" i="9"/>
  <c r="G60" i="9"/>
  <c r="F60" i="9"/>
  <c r="E60" i="9"/>
  <c r="B60" i="9" s="1"/>
  <c r="H59" i="9"/>
  <c r="G59" i="9"/>
  <c r="E59" i="9" s="1"/>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E51" i="9" s="1"/>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F42" i="9"/>
  <c r="H41" i="9"/>
  <c r="E41" i="9" s="1"/>
  <c r="G41" i="9"/>
  <c r="F41" i="9"/>
  <c r="B41" i="9"/>
  <c r="H40" i="9"/>
  <c r="G40" i="9"/>
  <c r="F40" i="9"/>
  <c r="E40" i="9"/>
  <c r="B40" i="9" s="1"/>
  <c r="H39" i="9"/>
  <c r="G39" i="9"/>
  <c r="E39" i="9" s="1"/>
  <c r="F39" i="9"/>
  <c r="B39" i="9"/>
  <c r="H38" i="9"/>
  <c r="G38" i="9"/>
  <c r="F38" i="9"/>
  <c r="E38" i="9"/>
  <c r="B38" i="9" s="1"/>
  <c r="H37" i="9"/>
  <c r="G37" i="9"/>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E31" i="9" s="1"/>
  <c r="B31" i="9" s="1"/>
  <c r="G31" i="9"/>
  <c r="F31" i="9"/>
  <c r="H30" i="9"/>
  <c r="G30" i="9"/>
  <c r="F30" i="9"/>
  <c r="E30" i="9"/>
  <c r="B30" i="9" s="1"/>
  <c r="H29" i="9"/>
  <c r="G29" i="9"/>
  <c r="E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E296" i="9" s="1"/>
  <c r="I3" i="9"/>
  <c r="H3" i="9"/>
  <c r="G3" i="9"/>
  <c r="D104" i="8"/>
  <c r="D97" i="8"/>
  <c r="D92" i="8"/>
  <c r="D87" i="8"/>
  <c r="D82" i="8"/>
  <c r="D77" i="8"/>
  <c r="D72" i="8"/>
  <c r="D67" i="8"/>
  <c r="D62" i="8"/>
  <c r="D57" i="8"/>
  <c r="D52" i="8"/>
  <c r="D51" i="8"/>
  <c r="D46" i="8"/>
  <c r="D37" i="8"/>
  <c r="D27" i="8"/>
  <c r="D25" i="8" s="1"/>
  <c r="D18" i="8"/>
  <c r="D8" i="8"/>
  <c r="D6" i="8" s="1"/>
  <c r="E44" i="7"/>
  <c r="D44" i="7"/>
  <c r="E39" i="7"/>
  <c r="E38" i="7" s="1"/>
  <c r="D39" i="7"/>
  <c r="D38" i="7" s="1"/>
  <c r="E30" i="7"/>
  <c r="D30" i="7"/>
  <c r="E23" i="7"/>
  <c r="D23" i="7"/>
  <c r="E22" i="7"/>
  <c r="D22" i="7"/>
  <c r="E14" i="7"/>
  <c r="D14" i="7"/>
  <c r="E7" i="7"/>
  <c r="E6" i="7" s="1"/>
  <c r="D7" i="7"/>
  <c r="D6" i="7" s="1"/>
  <c r="D5" i="7" s="1"/>
  <c r="G345" i="9" s="1"/>
  <c r="E345" i="9" s="1"/>
  <c r="E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E254" i="5" s="1"/>
  <c r="E250" i="5" s="1"/>
  <c r="D259" i="5"/>
  <c r="F259" i="5" s="1"/>
  <c r="F258" i="5"/>
  <c r="F257" i="5"/>
  <c r="F256" i="5"/>
  <c r="F255" i="5"/>
  <c r="E255" i="5"/>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G338" i="9" s="1"/>
  <c r="E338" i="9" s="1"/>
  <c r="B338" i="9" s="1"/>
  <c r="E218" i="5"/>
  <c r="H338" i="9" s="1"/>
  <c r="F217" i="5"/>
  <c r="F216" i="5"/>
  <c r="F215" i="5"/>
  <c r="F214" i="5"/>
  <c r="F213" i="5"/>
  <c r="F212" i="5"/>
  <c r="F211" i="5"/>
  <c r="E210" i="5"/>
  <c r="D210" i="5"/>
  <c r="F210" i="5" s="1"/>
  <c r="F209" i="5"/>
  <c r="F208" i="5"/>
  <c r="F207" i="5"/>
  <c r="F206" i="5"/>
  <c r="F205" i="5"/>
  <c r="F204" i="5"/>
  <c r="E203" i="5"/>
  <c r="E202" i="5" s="1"/>
  <c r="H337" i="9" s="1"/>
  <c r="D203" i="5"/>
  <c r="F203" i="5"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2"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D584"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E430" i="4" s="1"/>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D466" i="4" s="1"/>
  <c r="F466"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3" i="1" s="1"/>
  <c r="D428" i="4"/>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D165" i="4"/>
  <c r="F163" i="4"/>
  <c r="F162" i="4"/>
  <c r="F161" i="4"/>
  <c r="E160" i="4"/>
  <c r="D156" i="1" s="1"/>
  <c r="D160" i="4"/>
  <c r="F160" i="4" s="1"/>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9" i="4"/>
  <c r="F128" i="4"/>
  <c r="F127" i="4"/>
  <c r="E126" i="4"/>
  <c r="E125" i="4" s="1"/>
  <c r="D126" i="4"/>
  <c r="D125" i="4"/>
  <c r="F124" i="4"/>
  <c r="F123" i="4"/>
  <c r="F122" i="4"/>
  <c r="F121" i="4"/>
  <c r="F120" i="4"/>
  <c r="E120" i="4"/>
  <c r="D120" i="4"/>
  <c r="F119" i="4"/>
  <c r="F118" i="4"/>
  <c r="F117" i="4"/>
  <c r="F116" i="4"/>
  <c r="F115" i="4"/>
  <c r="F114" i="4"/>
  <c r="F113" i="4"/>
  <c r="E112" i="4"/>
  <c r="D112" i="4"/>
  <c r="F111" i="4"/>
  <c r="F110" i="4"/>
  <c r="F109" i="4"/>
  <c r="F108" i="4"/>
  <c r="E107" i="4"/>
  <c r="E106" i="4" s="1"/>
  <c r="D102"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I27" i="3"/>
  <c r="G27" i="3"/>
  <c r="B27" i="3"/>
  <c r="I25" i="3"/>
  <c r="G25" i="3"/>
  <c r="B25" i="3"/>
  <c r="G24" i="3"/>
  <c r="B24" i="3"/>
  <c r="G23" i="3"/>
  <c r="B23" i="3"/>
  <c r="I22" i="3"/>
  <c r="G22" i="3"/>
  <c r="B22" i="3"/>
  <c r="G20" i="3"/>
  <c r="B20" i="3"/>
  <c r="G19" i="3"/>
  <c r="B19" i="3"/>
  <c r="G18" i="3"/>
  <c r="B18" i="3"/>
  <c r="G17" i="3"/>
  <c r="B17" i="3"/>
  <c r="H10" i="3" a="1"/>
  <c r="H10" i="3" s="1"/>
  <c r="L3" i="9" s="1"/>
  <c r="H1685" i="1"/>
  <c r="G1685" i="1"/>
  <c r="C1685" i="1"/>
  <c r="H1684" i="1"/>
  <c r="C1684" i="1"/>
  <c r="G1684" i="1" s="1"/>
  <c r="G1683" i="1"/>
  <c r="C1683" i="1"/>
  <c r="H1683" i="1" s="1"/>
  <c r="C1682" i="1"/>
  <c r="G1682" i="1" s="1"/>
  <c r="H1681" i="1"/>
  <c r="G1681" i="1"/>
  <c r="C1681" i="1"/>
  <c r="G1680" i="1"/>
  <c r="C1680" i="1"/>
  <c r="H1680" i="1" s="1"/>
  <c r="C1679" i="1"/>
  <c r="H1679" i="1" s="1"/>
  <c r="H1678" i="1"/>
  <c r="C1678" i="1"/>
  <c r="G1678" i="1" s="1"/>
  <c r="H1677" i="1"/>
  <c r="G1677" i="1"/>
  <c r="C1677" i="1"/>
  <c r="H1676" i="1"/>
  <c r="C1676" i="1"/>
  <c r="G1676" i="1" s="1"/>
  <c r="G1675" i="1"/>
  <c r="C1675" i="1"/>
  <c r="H1675" i="1" s="1"/>
  <c r="C1674" i="1"/>
  <c r="G1674" i="1" s="1"/>
  <c r="H1673" i="1"/>
  <c r="G1673" i="1"/>
  <c r="C1673" i="1"/>
  <c r="G1672" i="1"/>
  <c r="C1672" i="1"/>
  <c r="H1672" i="1" s="1"/>
  <c r="C1671" i="1"/>
  <c r="H1671" i="1" s="1"/>
  <c r="H1670" i="1"/>
  <c r="C1670" i="1"/>
  <c r="G1670" i="1" s="1"/>
  <c r="H1669" i="1"/>
  <c r="G1669" i="1"/>
  <c r="C1669" i="1"/>
  <c r="H1668" i="1"/>
  <c r="C1668" i="1"/>
  <c r="G1668" i="1" s="1"/>
  <c r="G1667" i="1"/>
  <c r="C1667" i="1"/>
  <c r="H1667" i="1" s="1"/>
  <c r="C1666" i="1"/>
  <c r="G1666" i="1" s="1"/>
  <c r="H1665" i="1"/>
  <c r="G1665" i="1"/>
  <c r="C1665" i="1"/>
  <c r="G1664" i="1"/>
  <c r="C1664" i="1"/>
  <c r="H1664" i="1" s="1"/>
  <c r="C1663" i="1"/>
  <c r="H1663" i="1" s="1"/>
  <c r="H1662" i="1"/>
  <c r="C1662" i="1"/>
  <c r="G1662" i="1" s="1"/>
  <c r="H1661" i="1"/>
  <c r="G1661" i="1"/>
  <c r="C1661" i="1"/>
  <c r="H1660" i="1"/>
  <c r="C1660" i="1"/>
  <c r="G1660" i="1" s="1"/>
  <c r="G1659" i="1"/>
  <c r="C1659" i="1"/>
  <c r="H1659" i="1" s="1"/>
  <c r="C1658" i="1"/>
  <c r="G1658" i="1" s="1"/>
  <c r="H1657" i="1"/>
  <c r="G1657" i="1"/>
  <c r="C1657" i="1"/>
  <c r="G1656" i="1"/>
  <c r="C1656" i="1"/>
  <c r="H1656" i="1" s="1"/>
  <c r="C1655" i="1"/>
  <c r="H1655" i="1" s="1"/>
  <c r="H1654" i="1"/>
  <c r="C1654" i="1"/>
  <c r="G1654" i="1" s="1"/>
  <c r="H1653" i="1"/>
  <c r="G1653" i="1"/>
  <c r="C1653" i="1"/>
  <c r="H1652" i="1"/>
  <c r="C1652" i="1"/>
  <c r="G1652" i="1" s="1"/>
  <c r="G1651" i="1"/>
  <c r="C1651" i="1"/>
  <c r="H1651" i="1" s="1"/>
  <c r="C1650" i="1"/>
  <c r="G1650" i="1" s="1"/>
  <c r="H1649" i="1"/>
  <c r="G1649" i="1"/>
  <c r="C1649" i="1"/>
  <c r="G1648" i="1"/>
  <c r="C1648" i="1"/>
  <c r="H1648" i="1" s="1"/>
  <c r="C1647" i="1"/>
  <c r="H1647" i="1" s="1"/>
  <c r="H1646" i="1"/>
  <c r="C1646" i="1"/>
  <c r="G1646" i="1" s="1"/>
  <c r="H1645" i="1"/>
  <c r="G1645" i="1"/>
  <c r="C1645" i="1"/>
  <c r="H1644" i="1"/>
  <c r="C1644" i="1"/>
  <c r="G1644" i="1" s="1"/>
  <c r="G1643" i="1"/>
  <c r="C1643" i="1"/>
  <c r="H1643" i="1" s="1"/>
  <c r="C1642" i="1"/>
  <c r="G1642" i="1" s="1"/>
  <c r="H1641" i="1"/>
  <c r="G1641" i="1"/>
  <c r="C1641" i="1"/>
  <c r="G1640" i="1"/>
  <c r="C1640" i="1"/>
  <c r="H1640" i="1" s="1"/>
  <c r="C1639" i="1"/>
  <c r="H1639" i="1" s="1"/>
  <c r="H1638" i="1"/>
  <c r="C1638" i="1"/>
  <c r="G1638" i="1" s="1"/>
  <c r="H1637" i="1"/>
  <c r="G1637" i="1"/>
  <c r="C1637" i="1"/>
  <c r="H1636" i="1"/>
  <c r="C1636" i="1"/>
  <c r="G1636" i="1" s="1"/>
  <c r="G1635" i="1"/>
  <c r="C1635" i="1"/>
  <c r="H1635" i="1" s="1"/>
  <c r="C1634" i="1"/>
  <c r="G1634" i="1" s="1"/>
  <c r="H1633" i="1"/>
  <c r="G1633" i="1"/>
  <c r="C1633" i="1"/>
  <c r="G1632" i="1"/>
  <c r="C1632" i="1"/>
  <c r="H1632" i="1" s="1"/>
  <c r="C1631" i="1"/>
  <c r="H1631" i="1" s="1"/>
  <c r="H1630" i="1"/>
  <c r="C1630" i="1"/>
  <c r="G1630" i="1" s="1"/>
  <c r="H1629" i="1"/>
  <c r="G1629" i="1"/>
  <c r="C1629" i="1"/>
  <c r="H1628" i="1"/>
  <c r="C1628" i="1"/>
  <c r="G1628" i="1" s="1"/>
  <c r="G1627" i="1"/>
  <c r="C1627" i="1"/>
  <c r="H1627" i="1" s="1"/>
  <c r="C1626" i="1"/>
  <c r="G1626" i="1" s="1"/>
  <c r="H1625" i="1"/>
  <c r="G1625" i="1"/>
  <c r="C1625" i="1"/>
  <c r="G1624" i="1"/>
  <c r="C1624" i="1"/>
  <c r="H1624" i="1" s="1"/>
  <c r="C1623" i="1"/>
  <c r="H1623" i="1" s="1"/>
  <c r="H1622" i="1"/>
  <c r="C1622" i="1"/>
  <c r="G1622" i="1" s="1"/>
  <c r="C1619" i="1"/>
  <c r="H1618" i="1"/>
  <c r="C1618" i="1"/>
  <c r="G1618" i="1" s="1"/>
  <c r="H1617" i="1"/>
  <c r="G1617" i="1"/>
  <c r="C1617" i="1"/>
  <c r="C1616" i="1"/>
  <c r="G1615" i="1"/>
  <c r="C1615" i="1"/>
  <c r="H1615" i="1" s="1"/>
  <c r="C1614" i="1"/>
  <c r="H1613" i="1"/>
  <c r="G1613" i="1"/>
  <c r="C1613" i="1"/>
  <c r="H1612" i="1"/>
  <c r="G1612" i="1"/>
  <c r="C1612" i="1"/>
  <c r="C1611" i="1"/>
  <c r="H1610" i="1"/>
  <c r="C1610" i="1"/>
  <c r="G1610" i="1" s="1"/>
  <c r="H1609" i="1"/>
  <c r="G1609" i="1"/>
  <c r="C1609" i="1"/>
  <c r="C1608" i="1"/>
  <c r="G1607" i="1"/>
  <c r="C1607" i="1"/>
  <c r="H1607" i="1" s="1"/>
  <c r="C1606" i="1"/>
  <c r="H1605" i="1"/>
  <c r="G1605" i="1"/>
  <c r="C1605" i="1"/>
  <c r="H1604" i="1"/>
  <c r="G1604" i="1"/>
  <c r="C1604" i="1"/>
  <c r="C1603" i="1"/>
  <c r="H1602" i="1"/>
  <c r="C1602" i="1"/>
  <c r="G1602" i="1" s="1"/>
  <c r="H1601" i="1"/>
  <c r="G1601" i="1"/>
  <c r="C1601" i="1"/>
  <c r="C1600" i="1"/>
  <c r="G1599" i="1"/>
  <c r="C1599" i="1"/>
  <c r="H1599" i="1" s="1"/>
  <c r="C1598" i="1"/>
  <c r="H1597" i="1"/>
  <c r="G1597" i="1"/>
  <c r="C1597" i="1"/>
  <c r="H1596" i="1"/>
  <c r="G1596" i="1"/>
  <c r="C1596" i="1"/>
  <c r="C1595" i="1"/>
  <c r="H1594" i="1"/>
  <c r="C1594" i="1"/>
  <c r="G1594" i="1" s="1"/>
  <c r="H1593" i="1"/>
  <c r="G1593" i="1"/>
  <c r="C1593" i="1"/>
  <c r="C1592" i="1"/>
  <c r="G1591" i="1"/>
  <c r="C1591" i="1"/>
  <c r="H1591" i="1" s="1"/>
  <c r="C1590" i="1"/>
  <c r="H1589" i="1"/>
  <c r="G1589" i="1"/>
  <c r="C1589" i="1"/>
  <c r="H1588" i="1"/>
  <c r="G1588" i="1"/>
  <c r="C1588" i="1"/>
  <c r="C1587" i="1"/>
  <c r="H1586" i="1"/>
  <c r="C1586" i="1"/>
  <c r="G1586" i="1" s="1"/>
  <c r="H1585" i="1"/>
  <c r="G1585" i="1"/>
  <c r="C1585" i="1"/>
  <c r="C1584" i="1"/>
  <c r="G1583" i="1"/>
  <c r="C1583" i="1"/>
  <c r="H1583" i="1" s="1"/>
  <c r="C1582" i="1"/>
  <c r="H1581" i="1"/>
  <c r="G1581" i="1"/>
  <c r="C1581" i="1"/>
  <c r="J1580" i="1"/>
  <c r="D1580" i="1"/>
  <c r="C1580" i="1"/>
  <c r="D1579" i="1"/>
  <c r="J1579" i="1" s="1"/>
  <c r="C1579" i="1"/>
  <c r="D1578" i="1"/>
  <c r="H1578" i="1" s="1"/>
  <c r="C1578" i="1"/>
  <c r="J1577" i="1"/>
  <c r="H1577" i="1"/>
  <c r="G1577" i="1"/>
  <c r="I1577" i="1" s="1"/>
  <c r="D1577" i="1"/>
  <c r="C1577" i="1"/>
  <c r="H1576" i="1"/>
  <c r="G1576" i="1"/>
  <c r="D1576" i="1"/>
  <c r="C1576" i="1"/>
  <c r="J1575" i="1"/>
  <c r="D1575" i="1"/>
  <c r="C1575" i="1"/>
  <c r="D1574" i="1"/>
  <c r="C1574" i="1"/>
  <c r="D1573" i="1"/>
  <c r="H1573" i="1" s="1"/>
  <c r="C1573" i="1"/>
  <c r="J1572" i="1"/>
  <c r="H1572" i="1"/>
  <c r="G1572" i="1"/>
  <c r="I1572" i="1" s="1"/>
  <c r="D1572" i="1"/>
  <c r="C1572" i="1"/>
  <c r="H1571" i="1"/>
  <c r="G1571" i="1"/>
  <c r="D1571" i="1"/>
  <c r="C1571" i="1"/>
  <c r="H1570" i="1"/>
  <c r="G1570" i="1"/>
  <c r="D1570" i="1"/>
  <c r="C1570" i="1"/>
  <c r="D1569" i="1"/>
  <c r="C1569" i="1"/>
  <c r="J1569" i="1" s="1"/>
  <c r="D1568" i="1"/>
  <c r="C1568" i="1"/>
  <c r="H1567" i="1"/>
  <c r="D1567" i="1"/>
  <c r="C1567" i="1"/>
  <c r="H1566" i="1"/>
  <c r="D1566" i="1"/>
  <c r="C1566" i="1"/>
  <c r="J1565" i="1"/>
  <c r="G1565" i="1"/>
  <c r="I1565" i="1" s="1"/>
  <c r="D1565" i="1"/>
  <c r="H1565" i="1" s="1"/>
  <c r="C1565" i="1"/>
  <c r="H1564" i="1"/>
  <c r="D1564" i="1"/>
  <c r="C1564" i="1"/>
  <c r="J1563" i="1"/>
  <c r="G1563" i="1"/>
  <c r="I1563" i="1" s="1"/>
  <c r="D1563" i="1"/>
  <c r="H1563" i="1" s="1"/>
  <c r="C1563" i="1"/>
  <c r="D1562" i="1"/>
  <c r="H1562" i="1" s="1"/>
  <c r="C1562" i="1"/>
  <c r="H1561" i="1"/>
  <c r="D1561" i="1"/>
  <c r="C1561" i="1"/>
  <c r="D1560" i="1"/>
  <c r="H1560" i="1" s="1"/>
  <c r="C1560" i="1"/>
  <c r="H1559" i="1"/>
  <c r="D1559" i="1"/>
  <c r="C1559" i="1"/>
  <c r="D1558" i="1"/>
  <c r="H1558" i="1" s="1"/>
  <c r="C1558" i="1"/>
  <c r="H1557" i="1"/>
  <c r="D1557" i="1"/>
  <c r="C1557" i="1"/>
  <c r="D1556" i="1"/>
  <c r="H1556" i="1" s="1"/>
  <c r="C1556" i="1"/>
  <c r="D1555" i="1"/>
  <c r="H1555" i="1" s="1"/>
  <c r="C1555" i="1"/>
  <c r="D1554" i="1"/>
  <c r="H1554" i="1" s="1"/>
  <c r="C1554" i="1"/>
  <c r="D1553" i="1"/>
  <c r="C1553" i="1"/>
  <c r="J1552" i="1"/>
  <c r="D1552" i="1"/>
  <c r="H1552" i="1" s="1"/>
  <c r="C1552" i="1"/>
  <c r="D1551" i="1"/>
  <c r="C1551" i="1"/>
  <c r="J1550" i="1"/>
  <c r="D1550" i="1"/>
  <c r="H1550" i="1" s="1"/>
  <c r="C1550" i="1"/>
  <c r="D1549" i="1"/>
  <c r="C1549" i="1"/>
  <c r="J1548" i="1"/>
  <c r="D1548" i="1"/>
  <c r="H1548" i="1" s="1"/>
  <c r="C1548" i="1"/>
  <c r="D1547" i="1"/>
  <c r="C1547" i="1"/>
  <c r="J1546" i="1"/>
  <c r="D1546" i="1"/>
  <c r="C1546" i="1"/>
  <c r="H1545" i="1"/>
  <c r="G1545" i="1"/>
  <c r="I1545" i="1" s="1"/>
  <c r="D1545" i="1"/>
  <c r="C1545" i="1"/>
  <c r="J1545" i="1" s="1"/>
  <c r="J1544" i="1"/>
  <c r="D1544" i="1"/>
  <c r="C1544" i="1"/>
  <c r="H1543" i="1"/>
  <c r="G1543" i="1"/>
  <c r="I1543" i="1" s="1"/>
  <c r="D1543" i="1"/>
  <c r="C1543" i="1"/>
  <c r="J1543" i="1" s="1"/>
  <c r="J1542" i="1"/>
  <c r="D1542" i="1"/>
  <c r="C1542" i="1"/>
  <c r="H1541" i="1"/>
  <c r="G1541" i="1"/>
  <c r="I1541" i="1" s="1"/>
  <c r="D1541" i="1"/>
  <c r="C1541" i="1"/>
  <c r="J1541" i="1" s="1"/>
  <c r="J1540"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G1439" i="1" s="1"/>
  <c r="C1439" i="1"/>
  <c r="D1438" i="1"/>
  <c r="C1438" i="1"/>
  <c r="H1438" i="1" s="1"/>
  <c r="D1437" i="1"/>
  <c r="C1437" i="1"/>
  <c r="H1437" i="1" s="1"/>
  <c r="G1436" i="1"/>
  <c r="D1436" i="1"/>
  <c r="C1436" i="1"/>
  <c r="H1436" i="1" s="1"/>
  <c r="D1435" i="1"/>
  <c r="G1435" i="1" s="1"/>
  <c r="C1435" i="1"/>
  <c r="D1434" i="1"/>
  <c r="C1434" i="1"/>
  <c r="H1434" i="1" s="1"/>
  <c r="D1433" i="1"/>
  <c r="C1433" i="1"/>
  <c r="H1433" i="1" s="1"/>
  <c r="G1432" i="1"/>
  <c r="D1432" i="1"/>
  <c r="C1432" i="1"/>
  <c r="H1432" i="1" s="1"/>
  <c r="D1431" i="1"/>
  <c r="G1431" i="1" s="1"/>
  <c r="C1431" i="1"/>
  <c r="D1429" i="1"/>
  <c r="C1429" i="1"/>
  <c r="H1429" i="1" s="1"/>
  <c r="G1428" i="1"/>
  <c r="D1428" i="1"/>
  <c r="C1428" i="1"/>
  <c r="H1428" i="1" s="1"/>
  <c r="D1427" i="1"/>
  <c r="G1427" i="1" s="1"/>
  <c r="C1427" i="1"/>
  <c r="D1426" i="1"/>
  <c r="C1426" i="1"/>
  <c r="H1426" i="1" s="1"/>
  <c r="D1425" i="1"/>
  <c r="C1425" i="1"/>
  <c r="H1425" i="1" s="1"/>
  <c r="G1424" i="1"/>
  <c r="D1424" i="1"/>
  <c r="C1424" i="1"/>
  <c r="H1424" i="1" s="1"/>
  <c r="D1423" i="1"/>
  <c r="G1423" i="1" s="1"/>
  <c r="C1423" i="1"/>
  <c r="D1422" i="1"/>
  <c r="C1422" i="1"/>
  <c r="H1422" i="1" s="1"/>
  <c r="D1421" i="1"/>
  <c r="C1421" i="1"/>
  <c r="H1421" i="1" s="1"/>
  <c r="G1420" i="1"/>
  <c r="D1420" i="1"/>
  <c r="C1420" i="1"/>
  <c r="H1420" i="1" s="1"/>
  <c r="D1419" i="1"/>
  <c r="G1419" i="1" s="1"/>
  <c r="C1419" i="1"/>
  <c r="D1418" i="1"/>
  <c r="C1418" i="1"/>
  <c r="H1418" i="1" s="1"/>
  <c r="D1417" i="1"/>
  <c r="C1417" i="1"/>
  <c r="H1417" i="1" s="1"/>
  <c r="G1416" i="1"/>
  <c r="D1416" i="1"/>
  <c r="C1416" i="1"/>
  <c r="H1416" i="1" s="1"/>
  <c r="D1415" i="1"/>
  <c r="G1415" i="1" s="1"/>
  <c r="C1415" i="1"/>
  <c r="D1414" i="1"/>
  <c r="C1414" i="1"/>
  <c r="H1414" i="1" s="1"/>
  <c r="D1413" i="1"/>
  <c r="C1413" i="1"/>
  <c r="H1413" i="1" s="1"/>
  <c r="G1412" i="1"/>
  <c r="D1412" i="1"/>
  <c r="C1412" i="1"/>
  <c r="H1412" i="1" s="1"/>
  <c r="D1411" i="1"/>
  <c r="G1411" i="1" s="1"/>
  <c r="C1411" i="1"/>
  <c r="D1410" i="1"/>
  <c r="C1410" i="1"/>
  <c r="H1410" i="1" s="1"/>
  <c r="D1409" i="1"/>
  <c r="C1409" i="1"/>
  <c r="H1409" i="1" s="1"/>
  <c r="G1408" i="1"/>
  <c r="D1408" i="1"/>
  <c r="C1408" i="1"/>
  <c r="H1408" i="1" s="1"/>
  <c r="D1407" i="1"/>
  <c r="G1407" i="1" s="1"/>
  <c r="C1407" i="1"/>
  <c r="D1406" i="1"/>
  <c r="C1406" i="1"/>
  <c r="H1406" i="1" s="1"/>
  <c r="D1405" i="1"/>
  <c r="C1405" i="1"/>
  <c r="H1405" i="1" s="1"/>
  <c r="G1404" i="1"/>
  <c r="D1404" i="1"/>
  <c r="C1404" i="1"/>
  <c r="H1404" i="1" s="1"/>
  <c r="D1403" i="1"/>
  <c r="G1403" i="1" s="1"/>
  <c r="C1403" i="1"/>
  <c r="D1402" i="1"/>
  <c r="C1402" i="1"/>
  <c r="H1402" i="1" s="1"/>
  <c r="D1401" i="1"/>
  <c r="C1401" i="1"/>
  <c r="H1401" i="1" s="1"/>
  <c r="D1400" i="1"/>
  <c r="D1399" i="1"/>
  <c r="G1399" i="1" s="1"/>
  <c r="C1399" i="1"/>
  <c r="D1398" i="1"/>
  <c r="C1398" i="1"/>
  <c r="D1397" i="1"/>
  <c r="C1397" i="1"/>
  <c r="H1397" i="1" s="1"/>
  <c r="G1396" i="1"/>
  <c r="D1396" i="1"/>
  <c r="C1396" i="1"/>
  <c r="H1396" i="1" s="1"/>
  <c r="D1395" i="1"/>
  <c r="G1395" i="1" s="1"/>
  <c r="C1395" i="1"/>
  <c r="D1394" i="1"/>
  <c r="C1394" i="1"/>
  <c r="D1393" i="1"/>
  <c r="C1393" i="1"/>
  <c r="H1393" i="1" s="1"/>
  <c r="G1392" i="1"/>
  <c r="D1392" i="1"/>
  <c r="C1392" i="1"/>
  <c r="H1392" i="1" s="1"/>
  <c r="D1391" i="1"/>
  <c r="G1391" i="1" s="1"/>
  <c r="C1391" i="1"/>
  <c r="D1390" i="1"/>
  <c r="C1390" i="1"/>
  <c r="D1389" i="1"/>
  <c r="C1389" i="1"/>
  <c r="H1389" i="1" s="1"/>
  <c r="G1388" i="1"/>
  <c r="D1388" i="1"/>
  <c r="C1388" i="1"/>
  <c r="H1388" i="1" s="1"/>
  <c r="D1387" i="1"/>
  <c r="G1387" i="1" s="1"/>
  <c r="C1387" i="1"/>
  <c r="D1386" i="1"/>
  <c r="C1386" i="1"/>
  <c r="D1385" i="1"/>
  <c r="C1385" i="1"/>
  <c r="H1385" i="1" s="1"/>
  <c r="G1384" i="1"/>
  <c r="D1384" i="1"/>
  <c r="C1384" i="1"/>
  <c r="H1384" i="1" s="1"/>
  <c r="D1383" i="1"/>
  <c r="G1383" i="1" s="1"/>
  <c r="C1383" i="1"/>
  <c r="D1382" i="1"/>
  <c r="C1382" i="1"/>
  <c r="D1381" i="1"/>
  <c r="C1381" i="1"/>
  <c r="H1381" i="1" s="1"/>
  <c r="G1380" i="1"/>
  <c r="D1380" i="1"/>
  <c r="C1380" i="1"/>
  <c r="H1380" i="1" s="1"/>
  <c r="D1379" i="1"/>
  <c r="G1379" i="1" s="1"/>
  <c r="C1379" i="1"/>
  <c r="D1378" i="1"/>
  <c r="C1378" i="1"/>
  <c r="D1377" i="1"/>
  <c r="C1377" i="1"/>
  <c r="H1377" i="1" s="1"/>
  <c r="G1376" i="1"/>
  <c r="D1376" i="1"/>
  <c r="C1376" i="1"/>
  <c r="H1376" i="1" s="1"/>
  <c r="D1375" i="1"/>
  <c r="G1375" i="1" s="1"/>
  <c r="C1375" i="1"/>
  <c r="D1374" i="1"/>
  <c r="C1374" i="1"/>
  <c r="D1373" i="1"/>
  <c r="C1373" i="1"/>
  <c r="H1373" i="1" s="1"/>
  <c r="G1372" i="1"/>
  <c r="D1372" i="1"/>
  <c r="C1372" i="1"/>
  <c r="H1372" i="1" s="1"/>
  <c r="D1371" i="1"/>
  <c r="G1371" i="1" s="1"/>
  <c r="C1371" i="1"/>
  <c r="D1370" i="1"/>
  <c r="C1370" i="1"/>
  <c r="D1369" i="1"/>
  <c r="C1369" i="1"/>
  <c r="H1369" i="1" s="1"/>
  <c r="G1368" i="1"/>
  <c r="D1368" i="1"/>
  <c r="C1368" i="1"/>
  <c r="H1368" i="1" s="1"/>
  <c r="D1367" i="1"/>
  <c r="G1367" i="1" s="1"/>
  <c r="C1367" i="1"/>
  <c r="D1366" i="1"/>
  <c r="C1366" i="1"/>
  <c r="D1365" i="1"/>
  <c r="C1365" i="1"/>
  <c r="H1365" i="1" s="1"/>
  <c r="G1364" i="1"/>
  <c r="D1364" i="1"/>
  <c r="C1364" i="1"/>
  <c r="H1364" i="1" s="1"/>
  <c r="D1363" i="1"/>
  <c r="G1363" i="1" s="1"/>
  <c r="C1363" i="1"/>
  <c r="D1362" i="1"/>
  <c r="C1362" i="1"/>
  <c r="D1361" i="1"/>
  <c r="C1361" i="1"/>
  <c r="H1361" i="1" s="1"/>
  <c r="G1360" i="1"/>
  <c r="D1360" i="1"/>
  <c r="C1360" i="1"/>
  <c r="H1360" i="1" s="1"/>
  <c r="D1359" i="1"/>
  <c r="G1359" i="1" s="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G1150" i="1" s="1"/>
  <c r="C1150" i="1"/>
  <c r="D1149" i="1"/>
  <c r="C1149" i="1"/>
  <c r="H1149" i="1" s="1"/>
  <c r="D1148" i="1"/>
  <c r="C1148" i="1"/>
  <c r="G1147" i="1"/>
  <c r="D1147" i="1"/>
  <c r="C1147" i="1"/>
  <c r="H1147" i="1" s="1"/>
  <c r="D1146" i="1"/>
  <c r="G1146" i="1" s="1"/>
  <c r="C1146" i="1"/>
  <c r="D1145" i="1"/>
  <c r="C1145" i="1"/>
  <c r="H1145" i="1" s="1"/>
  <c r="D1144" i="1"/>
  <c r="C1144" i="1"/>
  <c r="G1143" i="1"/>
  <c r="D1143" i="1"/>
  <c r="C1143" i="1"/>
  <c r="H1143" i="1" s="1"/>
  <c r="D1142" i="1"/>
  <c r="G1142" i="1" s="1"/>
  <c r="C1142" i="1"/>
  <c r="D1141" i="1"/>
  <c r="C1141" i="1"/>
  <c r="H1141" i="1" s="1"/>
  <c r="D1140" i="1"/>
  <c r="G1139" i="1"/>
  <c r="D1139" i="1"/>
  <c r="C1139" i="1"/>
  <c r="H1139" i="1" s="1"/>
  <c r="D1138" i="1"/>
  <c r="G1138" i="1" s="1"/>
  <c r="C1138" i="1"/>
  <c r="D1137" i="1"/>
  <c r="C1137" i="1"/>
  <c r="H1137" i="1" s="1"/>
  <c r="D1136" i="1"/>
  <c r="C1136" i="1"/>
  <c r="G1135" i="1"/>
  <c r="D1135" i="1"/>
  <c r="C1135" i="1"/>
  <c r="H1135" i="1" s="1"/>
  <c r="D1134" i="1"/>
  <c r="G1134" i="1" s="1"/>
  <c r="C1134" i="1"/>
  <c r="D1133" i="1"/>
  <c r="C1133" i="1"/>
  <c r="H1133" i="1" s="1"/>
  <c r="D1132" i="1"/>
  <c r="C1132" i="1"/>
  <c r="G1131" i="1"/>
  <c r="D1131" i="1"/>
  <c r="C1131" i="1"/>
  <c r="H1131" i="1" s="1"/>
  <c r="D1130" i="1"/>
  <c r="G1130" i="1" s="1"/>
  <c r="C1130" i="1"/>
  <c r="D1129" i="1"/>
  <c r="C1129" i="1"/>
  <c r="H1129" i="1" s="1"/>
  <c r="D1128" i="1"/>
  <c r="C1128" i="1"/>
  <c r="G1127" i="1"/>
  <c r="D1127" i="1"/>
  <c r="C1127" i="1"/>
  <c r="H1127" i="1" s="1"/>
  <c r="D1126" i="1"/>
  <c r="G1126" i="1" s="1"/>
  <c r="C1126" i="1"/>
  <c r="D1125" i="1"/>
  <c r="C1125" i="1"/>
  <c r="H1125" i="1" s="1"/>
  <c r="D1124" i="1"/>
  <c r="C1124" i="1"/>
  <c r="G1123" i="1"/>
  <c r="D1123" i="1"/>
  <c r="C1123" i="1"/>
  <c r="H1123" i="1" s="1"/>
  <c r="D1122" i="1"/>
  <c r="G1122" i="1" s="1"/>
  <c r="C1122" i="1"/>
  <c r="D1121" i="1"/>
  <c r="C1121" i="1"/>
  <c r="H1121" i="1" s="1"/>
  <c r="D1120" i="1"/>
  <c r="C1120" i="1"/>
  <c r="G1119" i="1"/>
  <c r="D1119" i="1"/>
  <c r="C1119" i="1"/>
  <c r="H1119" i="1" s="1"/>
  <c r="D1118" i="1"/>
  <c r="G1118" i="1" s="1"/>
  <c r="C1118" i="1"/>
  <c r="D1117" i="1"/>
  <c r="C1117" i="1"/>
  <c r="H1117" i="1" s="1"/>
  <c r="D1116" i="1"/>
  <c r="C1116" i="1"/>
  <c r="G1115" i="1"/>
  <c r="D1115" i="1"/>
  <c r="C1115" i="1"/>
  <c r="H1115" i="1" s="1"/>
  <c r="D1114" i="1"/>
  <c r="G1114" i="1" s="1"/>
  <c r="C1114" i="1"/>
  <c r="D1113" i="1"/>
  <c r="C1113" i="1"/>
  <c r="H1113" i="1" s="1"/>
  <c r="D1112" i="1"/>
  <c r="C1112" i="1"/>
  <c r="G1111" i="1"/>
  <c r="D1111" i="1"/>
  <c r="C1111" i="1"/>
  <c r="H1111" i="1" s="1"/>
  <c r="D1110" i="1"/>
  <c r="G1110" i="1" s="1"/>
  <c r="C1110" i="1"/>
  <c r="D1109" i="1"/>
  <c r="C1109" i="1"/>
  <c r="H1109" i="1" s="1"/>
  <c r="D1108" i="1"/>
  <c r="C1108" i="1"/>
  <c r="G1107" i="1"/>
  <c r="D1107" i="1"/>
  <c r="C1107" i="1"/>
  <c r="H1107" i="1" s="1"/>
  <c r="D1106" i="1"/>
  <c r="G1106" i="1" s="1"/>
  <c r="C1106" i="1"/>
  <c r="D1105" i="1"/>
  <c r="C1105" i="1"/>
  <c r="H1105" i="1" s="1"/>
  <c r="D1104" i="1"/>
  <c r="C1104" i="1"/>
  <c r="G1103" i="1"/>
  <c r="D1103" i="1"/>
  <c r="C1103" i="1"/>
  <c r="H1103" i="1" s="1"/>
  <c r="D1102" i="1"/>
  <c r="G1102" i="1" s="1"/>
  <c r="C1102" i="1"/>
  <c r="D1101" i="1"/>
  <c r="C1101" i="1"/>
  <c r="H1101" i="1" s="1"/>
  <c r="D1100" i="1"/>
  <c r="C1100" i="1"/>
  <c r="G1099" i="1"/>
  <c r="D1099" i="1"/>
  <c r="C1099" i="1"/>
  <c r="H1099" i="1" s="1"/>
  <c r="D1098" i="1"/>
  <c r="G1098" i="1" s="1"/>
  <c r="C1098" i="1"/>
  <c r="D1097" i="1"/>
  <c r="C1097" i="1"/>
  <c r="H1097" i="1" s="1"/>
  <c r="D1096" i="1"/>
  <c r="C1096" i="1"/>
  <c r="G1095" i="1"/>
  <c r="D1095" i="1"/>
  <c r="C1095" i="1"/>
  <c r="H1095" i="1" s="1"/>
  <c r="D1094" i="1"/>
  <c r="G1094" i="1" s="1"/>
  <c r="C1094" i="1"/>
  <c r="D1092" i="1"/>
  <c r="C1092" i="1"/>
  <c r="G1091" i="1"/>
  <c r="D1091" i="1"/>
  <c r="C1091" i="1"/>
  <c r="H1091" i="1" s="1"/>
  <c r="D1090" i="1"/>
  <c r="G1090" i="1" s="1"/>
  <c r="C1090" i="1"/>
  <c r="D1089" i="1"/>
  <c r="C1089" i="1"/>
  <c r="H1089" i="1" s="1"/>
  <c r="D1088" i="1"/>
  <c r="C1088" i="1"/>
  <c r="G1087" i="1"/>
  <c r="D1087" i="1"/>
  <c r="C1087" i="1"/>
  <c r="H1087" i="1" s="1"/>
  <c r="D1086" i="1"/>
  <c r="G1086" i="1" s="1"/>
  <c r="C1086" i="1"/>
  <c r="D1085" i="1"/>
  <c r="C1085" i="1"/>
  <c r="H1085" i="1" s="1"/>
  <c r="D1084" i="1"/>
  <c r="C1084" i="1"/>
  <c r="G1083" i="1"/>
  <c r="D1083" i="1"/>
  <c r="C1083" i="1"/>
  <c r="H1083" i="1" s="1"/>
  <c r="D1082" i="1"/>
  <c r="G1082" i="1" s="1"/>
  <c r="C1082" i="1"/>
  <c r="D1081" i="1"/>
  <c r="C1081" i="1"/>
  <c r="H1081" i="1" s="1"/>
  <c r="D1080" i="1"/>
  <c r="C1080" i="1"/>
  <c r="G1079" i="1"/>
  <c r="D1079" i="1"/>
  <c r="C1079" i="1"/>
  <c r="H1079" i="1" s="1"/>
  <c r="D1078" i="1"/>
  <c r="G1078" i="1" s="1"/>
  <c r="C1078" i="1"/>
  <c r="D1077" i="1"/>
  <c r="C1077" i="1"/>
  <c r="H1077" i="1" s="1"/>
  <c r="D1076" i="1"/>
  <c r="C1076" i="1"/>
  <c r="G1075" i="1"/>
  <c r="D1075" i="1"/>
  <c r="C1075" i="1"/>
  <c r="H1075" i="1" s="1"/>
  <c r="D1073" i="1"/>
  <c r="C1073" i="1"/>
  <c r="H1073" i="1" s="1"/>
  <c r="D1072" i="1"/>
  <c r="C1072" i="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D1012" i="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D949" i="1"/>
  <c r="C949" i="1"/>
  <c r="H949" i="1" s="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D785" i="1"/>
  <c r="C785" i="1"/>
  <c r="G785" i="1" s="1"/>
  <c r="D784" i="1"/>
  <c r="C784" i="1"/>
  <c r="G784" i="1" s="1"/>
  <c r="H783" i="1"/>
  <c r="D783" i="1"/>
  <c r="C783" i="1"/>
  <c r="G783" i="1" s="1"/>
  <c r="H782" i="1"/>
  <c r="D782" i="1"/>
  <c r="C782" i="1"/>
  <c r="G782" i="1" s="1"/>
  <c r="D781" i="1"/>
  <c r="C781" i="1"/>
  <c r="G781" i="1" s="1"/>
  <c r="D780" i="1"/>
  <c r="C780" i="1"/>
  <c r="G780" i="1" s="1"/>
  <c r="H779" i="1"/>
  <c r="D779" i="1"/>
  <c r="C779" i="1"/>
  <c r="G779" i="1" s="1"/>
  <c r="H778" i="1"/>
  <c r="D778" i="1"/>
  <c r="C778" i="1"/>
  <c r="G778" i="1" s="1"/>
  <c r="D777" i="1"/>
  <c r="C777" i="1"/>
  <c r="G777" i="1" s="1"/>
  <c r="D776" i="1"/>
  <c r="C776" i="1"/>
  <c r="G776" i="1" s="1"/>
  <c r="H775" i="1"/>
  <c r="D775" i="1"/>
  <c r="C775" i="1"/>
  <c r="G775" i="1" s="1"/>
  <c r="H774" i="1"/>
  <c r="D774" i="1"/>
  <c r="C774" i="1"/>
  <c r="G774" i="1" s="1"/>
  <c r="D773" i="1"/>
  <c r="C773" i="1"/>
  <c r="G773" i="1" s="1"/>
  <c r="D772" i="1"/>
  <c r="C772" i="1"/>
  <c r="G772" i="1" s="1"/>
  <c r="H771" i="1"/>
  <c r="D771" i="1"/>
  <c r="C771" i="1"/>
  <c r="G771" i="1" s="1"/>
  <c r="H770" i="1"/>
  <c r="D770" i="1"/>
  <c r="C770" i="1"/>
  <c r="G770" i="1" s="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H755" i="1"/>
  <c r="D755" i="1"/>
  <c r="C755" i="1"/>
  <c r="G755" i="1" s="1"/>
  <c r="H754" i="1"/>
  <c r="D754" i="1"/>
  <c r="C754" i="1"/>
  <c r="G754" i="1" s="1"/>
  <c r="D753" i="1"/>
  <c r="C753" i="1"/>
  <c r="G753" i="1" s="1"/>
  <c r="D752" i="1"/>
  <c r="C752" i="1"/>
  <c r="G752" i="1" s="1"/>
  <c r="H751" i="1"/>
  <c r="D751" i="1"/>
  <c r="C751" i="1"/>
  <c r="G751" i="1" s="1"/>
  <c r="H750" i="1"/>
  <c r="D750" i="1"/>
  <c r="C750" i="1"/>
  <c r="G750" i="1" s="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D738" i="1"/>
  <c r="C738" i="1"/>
  <c r="G738" i="1" s="1"/>
  <c r="D737" i="1"/>
  <c r="C737" i="1"/>
  <c r="G737" i="1" s="1"/>
  <c r="D736" i="1"/>
  <c r="C736" i="1"/>
  <c r="G736" i="1" s="1"/>
  <c r="H735" i="1"/>
  <c r="D735" i="1"/>
  <c r="C735" i="1"/>
  <c r="G735" i="1" s="1"/>
  <c r="H734" i="1"/>
  <c r="D734" i="1"/>
  <c r="C734" i="1"/>
  <c r="G734" i="1" s="1"/>
  <c r="D733" i="1"/>
  <c r="C733" i="1"/>
  <c r="G733" i="1" s="1"/>
  <c r="D732" i="1"/>
  <c r="C732" i="1"/>
  <c r="G732" i="1" s="1"/>
  <c r="H731" i="1"/>
  <c r="D731" i="1"/>
  <c r="C731" i="1"/>
  <c r="G731" i="1" s="1"/>
  <c r="H730" i="1"/>
  <c r="D730" i="1"/>
  <c r="C730" i="1"/>
  <c r="G730" i="1" s="1"/>
  <c r="D729" i="1"/>
  <c r="C729" i="1"/>
  <c r="D728" i="1"/>
  <c r="C728" i="1"/>
  <c r="G728" i="1" s="1"/>
  <c r="H727" i="1"/>
  <c r="D727" i="1"/>
  <c r="C727" i="1"/>
  <c r="D726" i="1"/>
  <c r="H726" i="1" s="1"/>
  <c r="C726" i="1"/>
  <c r="D725" i="1"/>
  <c r="C725" i="1"/>
  <c r="G725" i="1" s="1"/>
  <c r="D724" i="1"/>
  <c r="C724" i="1"/>
  <c r="G724" i="1" s="1"/>
  <c r="H723" i="1"/>
  <c r="D723" i="1"/>
  <c r="C723" i="1"/>
  <c r="G723" i="1" s="1"/>
  <c r="H722" i="1"/>
  <c r="D722" i="1"/>
  <c r="C722" i="1"/>
  <c r="G722" i="1" s="1"/>
  <c r="D721" i="1"/>
  <c r="C721" i="1"/>
  <c r="G721" i="1" s="1"/>
  <c r="D720" i="1"/>
  <c r="C720" i="1"/>
  <c r="G720" i="1" s="1"/>
  <c r="H719" i="1"/>
  <c r="D719" i="1"/>
  <c r="C719" i="1"/>
  <c r="G719" i="1" s="1"/>
  <c r="H718" i="1"/>
  <c r="D718" i="1"/>
  <c r="C718" i="1"/>
  <c r="G718" i="1" s="1"/>
  <c r="D717" i="1"/>
  <c r="C717" i="1"/>
  <c r="D716" i="1"/>
  <c r="C716" i="1"/>
  <c r="G716" i="1" s="1"/>
  <c r="H715" i="1"/>
  <c r="D715" i="1"/>
  <c r="C715" i="1"/>
  <c r="G715" i="1" s="1"/>
  <c r="H714" i="1"/>
  <c r="D714" i="1"/>
  <c r="C714" i="1"/>
  <c r="G714" i="1" s="1"/>
  <c r="D713" i="1"/>
  <c r="C713" i="1"/>
  <c r="G713" i="1" s="1"/>
  <c r="D712" i="1"/>
  <c r="C712" i="1"/>
  <c r="G712" i="1" s="1"/>
  <c r="H711" i="1"/>
  <c r="D711" i="1"/>
  <c r="C711" i="1"/>
  <c r="G711" i="1" s="1"/>
  <c r="H710" i="1"/>
  <c r="D710" i="1"/>
  <c r="C710" i="1"/>
  <c r="G710" i="1" s="1"/>
  <c r="D709" i="1"/>
  <c r="C709" i="1"/>
  <c r="G709" i="1" s="1"/>
  <c r="D708" i="1"/>
  <c r="C708" i="1"/>
  <c r="G708" i="1" s="1"/>
  <c r="H707" i="1"/>
  <c r="D707" i="1"/>
  <c r="C707" i="1"/>
  <c r="G707" i="1" s="1"/>
  <c r="H706" i="1"/>
  <c r="D706" i="1"/>
  <c r="C706" i="1"/>
  <c r="G706" i="1" s="1"/>
  <c r="D705" i="1"/>
  <c r="C705" i="1"/>
  <c r="G705" i="1" s="1"/>
  <c r="D704" i="1"/>
  <c r="C704" i="1"/>
  <c r="G704" i="1" s="1"/>
  <c r="H703" i="1"/>
  <c r="D703" i="1"/>
  <c r="C703" i="1"/>
  <c r="G703" i="1" s="1"/>
  <c r="H702" i="1"/>
  <c r="D702" i="1"/>
  <c r="C702" i="1"/>
  <c r="G702" i="1" s="1"/>
  <c r="D701" i="1"/>
  <c r="C701" i="1"/>
  <c r="G701" i="1" s="1"/>
  <c r="D700" i="1"/>
  <c r="C700" i="1"/>
  <c r="G700" i="1" s="1"/>
  <c r="H699" i="1"/>
  <c r="D699" i="1"/>
  <c r="C699" i="1"/>
  <c r="G699" i="1" s="1"/>
  <c r="H698" i="1"/>
  <c r="D698" i="1"/>
  <c r="C698" i="1"/>
  <c r="G698" i="1" s="1"/>
  <c r="D697" i="1"/>
  <c r="C697" i="1"/>
  <c r="G697" i="1" s="1"/>
  <c r="D696" i="1"/>
  <c r="C696" i="1"/>
  <c r="G696" i="1" s="1"/>
  <c r="H695" i="1"/>
  <c r="D695" i="1"/>
  <c r="C695" i="1"/>
  <c r="G695" i="1" s="1"/>
  <c r="H694" i="1"/>
  <c r="D694" i="1"/>
  <c r="C694" i="1"/>
  <c r="G694" i="1" s="1"/>
  <c r="D693" i="1"/>
  <c r="C693" i="1"/>
  <c r="G693" i="1" s="1"/>
  <c r="D692" i="1"/>
  <c r="C692" i="1"/>
  <c r="G692" i="1" s="1"/>
  <c r="H691" i="1"/>
  <c r="D691" i="1"/>
  <c r="C691" i="1"/>
  <c r="G691" i="1" s="1"/>
  <c r="H690" i="1"/>
  <c r="D690" i="1"/>
  <c r="C690" i="1"/>
  <c r="G690" i="1" s="1"/>
  <c r="D689" i="1"/>
  <c r="C689" i="1"/>
  <c r="G689" i="1" s="1"/>
  <c r="D688" i="1"/>
  <c r="C688" i="1"/>
  <c r="G688" i="1" s="1"/>
  <c r="H687" i="1"/>
  <c r="D687" i="1"/>
  <c r="C687" i="1"/>
  <c r="G687" i="1" s="1"/>
  <c r="H686" i="1"/>
  <c r="D686" i="1"/>
  <c r="C686" i="1"/>
  <c r="G686" i="1" s="1"/>
  <c r="D685" i="1"/>
  <c r="C685" i="1"/>
  <c r="G685" i="1" s="1"/>
  <c r="D684" i="1"/>
  <c r="C684" i="1"/>
  <c r="G684" i="1" s="1"/>
  <c r="H683" i="1"/>
  <c r="D683" i="1"/>
  <c r="C683" i="1"/>
  <c r="G683" i="1" s="1"/>
  <c r="H682" i="1"/>
  <c r="D682" i="1"/>
  <c r="C682" i="1"/>
  <c r="G682" i="1" s="1"/>
  <c r="D681" i="1"/>
  <c r="C681" i="1"/>
  <c r="G681" i="1" s="1"/>
  <c r="D680" i="1"/>
  <c r="C680" i="1"/>
  <c r="G680" i="1" s="1"/>
  <c r="H679" i="1"/>
  <c r="D679" i="1"/>
  <c r="C679" i="1"/>
  <c r="G679" i="1" s="1"/>
  <c r="D678" i="1"/>
  <c r="H678" i="1" s="1"/>
  <c r="C678" i="1"/>
  <c r="D677" i="1"/>
  <c r="C677" i="1"/>
  <c r="G677" i="1" s="1"/>
  <c r="D676" i="1"/>
  <c r="C676" i="1"/>
  <c r="G676" i="1" s="1"/>
  <c r="H675" i="1"/>
  <c r="D675" i="1"/>
  <c r="C675" i="1"/>
  <c r="G675" i="1" s="1"/>
  <c r="H674" i="1"/>
  <c r="D674" i="1"/>
  <c r="C674" i="1"/>
  <c r="G674" i="1" s="1"/>
  <c r="D673" i="1"/>
  <c r="C673" i="1"/>
  <c r="G673" i="1" s="1"/>
  <c r="D672" i="1"/>
  <c r="C672" i="1"/>
  <c r="G672" i="1" s="1"/>
  <c r="H671" i="1"/>
  <c r="D671" i="1"/>
  <c r="C671" i="1"/>
  <c r="G671" i="1" s="1"/>
  <c r="H670" i="1"/>
  <c r="D670" i="1"/>
  <c r="C670" i="1"/>
  <c r="G670" i="1" s="1"/>
  <c r="D669" i="1"/>
  <c r="C669" i="1"/>
  <c r="G669" i="1" s="1"/>
  <c r="D668" i="1"/>
  <c r="C668" i="1"/>
  <c r="G668" i="1" s="1"/>
  <c r="H667" i="1"/>
  <c r="D667" i="1"/>
  <c r="C667" i="1"/>
  <c r="G667" i="1" s="1"/>
  <c r="H666" i="1"/>
  <c r="D666" i="1"/>
  <c r="C666" i="1"/>
  <c r="G666" i="1" s="1"/>
  <c r="D665" i="1"/>
  <c r="C665" i="1"/>
  <c r="G665" i="1" s="1"/>
  <c r="D664" i="1"/>
  <c r="C664" i="1"/>
  <c r="G664" i="1" s="1"/>
  <c r="H663" i="1"/>
  <c r="D663" i="1"/>
  <c r="C663" i="1"/>
  <c r="G663" i="1" s="1"/>
  <c r="H662" i="1"/>
  <c r="D662" i="1"/>
  <c r="C662" i="1"/>
  <c r="G662" i="1" s="1"/>
  <c r="D661" i="1"/>
  <c r="C661" i="1"/>
  <c r="G661" i="1" s="1"/>
  <c r="D660" i="1"/>
  <c r="C660" i="1"/>
  <c r="G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D651" i="1"/>
  <c r="C651" i="1"/>
  <c r="D650" i="1"/>
  <c r="C650" i="1"/>
  <c r="D649" i="1"/>
  <c r="C649" i="1"/>
  <c r="H649" i="1" s="1"/>
  <c r="D648" i="1"/>
  <c r="C648" i="1"/>
  <c r="H648" i="1" s="1"/>
  <c r="D647" i="1"/>
  <c r="C647" i="1"/>
  <c r="H647" i="1" s="1"/>
  <c r="D646" i="1"/>
  <c r="C646" i="1"/>
  <c r="H646" i="1" s="1"/>
  <c r="D645" i="1"/>
  <c r="C645" i="1"/>
  <c r="H645" i="1" s="1"/>
  <c r="C642" i="1"/>
  <c r="C641" i="1"/>
  <c r="D636" i="1"/>
  <c r="G636" i="1" s="1"/>
  <c r="C636" i="1"/>
  <c r="H636" i="1" s="1"/>
  <c r="D635" i="1"/>
  <c r="G635" i="1" s="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C422" i="1"/>
  <c r="D421" i="1"/>
  <c r="H421" i="1" s="1"/>
  <c r="C421" i="1"/>
  <c r="D416" i="1"/>
  <c r="G416" i="1" s="1"/>
  <c r="C416" i="1"/>
  <c r="H415"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D195" i="1"/>
  <c r="H195" i="1" s="1"/>
  <c r="C195" i="1"/>
  <c r="H194" i="1"/>
  <c r="G194" i="1"/>
  <c r="D194" i="1"/>
  <c r="C194" i="1"/>
  <c r="H193" i="1"/>
  <c r="G193" i="1"/>
  <c r="D193" i="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D182" i="1"/>
  <c r="H182" i="1" s="1"/>
  <c r="C182" i="1"/>
  <c r="D181" i="1"/>
  <c r="G181" i="1" s="1"/>
  <c r="C181" i="1"/>
  <c r="D180" i="1"/>
  <c r="H180" i="1" s="1"/>
  <c r="C180" i="1"/>
  <c r="D179" i="1"/>
  <c r="H179" i="1" s="1"/>
  <c r="C179" i="1"/>
  <c r="D178" i="1"/>
  <c r="H178" i="1" s="1"/>
  <c r="C178" i="1"/>
  <c r="D177" i="1"/>
  <c r="H177" i="1" s="1"/>
  <c r="C177" i="1"/>
  <c r="D176" i="1"/>
  <c r="G176" i="1" s="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G167" i="1"/>
  <c r="D167" i="1"/>
  <c r="H167" i="1" s="1"/>
  <c r="C167" i="1"/>
  <c r="C166" i="1"/>
  <c r="H165" i="1"/>
  <c r="G165" i="1"/>
  <c r="D165" i="1"/>
  <c r="C165" i="1"/>
  <c r="H164" i="1"/>
  <c r="G164" i="1"/>
  <c r="D164" i="1"/>
  <c r="C164" i="1"/>
  <c r="H163" i="1"/>
  <c r="G163" i="1"/>
  <c r="D163" i="1"/>
  <c r="C163" i="1"/>
  <c r="H162" i="1"/>
  <c r="D162" i="1"/>
  <c r="G162" i="1" s="1"/>
  <c r="C162" i="1"/>
  <c r="D161" i="1"/>
  <c r="H161" i="1" s="1"/>
  <c r="C161" i="1"/>
  <c r="H159" i="1"/>
  <c r="D159" i="1"/>
  <c r="G159" i="1" s="1"/>
  <c r="C159" i="1"/>
  <c r="H158" i="1"/>
  <c r="G158" i="1"/>
  <c r="D158" i="1"/>
  <c r="C158" i="1"/>
  <c r="H157" i="1"/>
  <c r="G157" i="1"/>
  <c r="D157" i="1"/>
  <c r="C157" i="1"/>
  <c r="C156" i="1"/>
  <c r="D155" i="1"/>
  <c r="H155" i="1" s="1"/>
  <c r="C155" i="1"/>
  <c r="D154" i="1"/>
  <c r="H154" i="1" s="1"/>
  <c r="C154" i="1"/>
  <c r="D153" i="1"/>
  <c r="H153" i="1" s="1"/>
  <c r="C153" i="1"/>
  <c r="D152" i="1"/>
  <c r="H152" i="1" s="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G76" i="1"/>
  <c r="D76" i="1"/>
  <c r="H76" i="1" s="1"/>
  <c r="C76" i="1"/>
  <c r="H75" i="1"/>
  <c r="G75" i="1"/>
  <c r="D75" i="1"/>
  <c r="C75" i="1"/>
  <c r="H74" i="1"/>
  <c r="D74" i="1"/>
  <c r="G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729" i="1" l="1"/>
  <c r="G727" i="1"/>
  <c r="F237" i="9"/>
  <c r="B237" i="9" s="1"/>
  <c r="G726" i="1"/>
  <c r="G717" i="1"/>
  <c r="G678" i="1"/>
  <c r="H650" i="1"/>
  <c r="H652" i="1"/>
  <c r="H651" i="1"/>
  <c r="E37" i="9"/>
  <c r="E307" i="9"/>
  <c r="B307" i="9" s="1"/>
  <c r="H416" i="1"/>
  <c r="G414" i="1"/>
  <c r="D422" i="1"/>
  <c r="H422" i="1" s="1"/>
  <c r="G374" i="1"/>
  <c r="G381" i="1"/>
  <c r="E373" i="4"/>
  <c r="D368" i="1" s="1"/>
  <c r="G302" i="1"/>
  <c r="G301" i="1"/>
  <c r="H423" i="1"/>
  <c r="G423" i="1"/>
  <c r="G300" i="1"/>
  <c r="F428" i="4"/>
  <c r="E647" i="4"/>
  <c r="D641" i="1" s="1"/>
  <c r="G641" i="1" s="1"/>
  <c r="E319" i="9"/>
  <c r="B319" i="9" s="1"/>
  <c r="E321" i="9"/>
  <c r="B321" i="9" s="1"/>
  <c r="E323" i="9"/>
  <c r="B323" i="9" s="1"/>
  <c r="E325" i="9"/>
  <c r="B325" i="9" s="1"/>
  <c r="E328" i="9"/>
  <c r="B328" i="9" s="1"/>
  <c r="G298" i="1"/>
  <c r="G421" i="1"/>
  <c r="E648" i="4"/>
  <c r="D642" i="1" s="1"/>
  <c r="G642" i="1" s="1"/>
  <c r="G195" i="1"/>
  <c r="B244" i="9"/>
  <c r="D190" i="1"/>
  <c r="E55" i="9"/>
  <c r="B55" i="9" s="1"/>
  <c r="G183" i="1"/>
  <c r="B240" i="9"/>
  <c r="G182" i="1"/>
  <c r="H181" i="1"/>
  <c r="F239" i="9"/>
  <c r="B239" i="9" s="1"/>
  <c r="G180" i="1"/>
  <c r="G179" i="1"/>
  <c r="G178" i="1"/>
  <c r="G177" i="1"/>
  <c r="H176" i="1"/>
  <c r="D174" i="1"/>
  <c r="G166" i="1"/>
  <c r="G161" i="1"/>
  <c r="G156" i="1"/>
  <c r="H156" i="1"/>
  <c r="E153" i="4"/>
  <c r="D149" i="1" s="1"/>
  <c r="H149" i="1" s="1"/>
  <c r="G155" i="1"/>
  <c r="G154" i="1"/>
  <c r="G153" i="1"/>
  <c r="D150" i="1"/>
  <c r="H150" i="1" s="1"/>
  <c r="G152" i="1"/>
  <c r="G149" i="1"/>
  <c r="G150" i="1"/>
  <c r="G151" i="1"/>
  <c r="G133" i="1"/>
  <c r="G130" i="1"/>
  <c r="G131" i="1"/>
  <c r="G132" i="1"/>
  <c r="G125" i="1"/>
  <c r="G126" i="1"/>
  <c r="F129" i="4"/>
  <c r="G121" i="1"/>
  <c r="G122" i="1"/>
  <c r="G124" i="1"/>
  <c r="G108" i="1"/>
  <c r="G113" i="1"/>
  <c r="F112" i="4"/>
  <c r="G73" i="1"/>
  <c r="E49" i="4"/>
  <c r="D45" i="1" s="1"/>
  <c r="H45" i="1" s="1"/>
  <c r="H64" i="1"/>
  <c r="G64" i="1"/>
  <c r="G45" i="1"/>
  <c r="H825" i="1"/>
  <c r="G825" i="1"/>
  <c r="H829" i="1"/>
  <c r="G829" i="1"/>
  <c r="H831" i="1"/>
  <c r="G831" i="1"/>
  <c r="H835" i="1"/>
  <c r="G835" i="1"/>
  <c r="H839" i="1"/>
  <c r="G839" i="1"/>
  <c r="H843" i="1"/>
  <c r="G843" i="1"/>
  <c r="H847" i="1"/>
  <c r="G847" i="1"/>
  <c r="H851" i="1"/>
  <c r="G851" i="1"/>
  <c r="H855" i="1"/>
  <c r="G855" i="1"/>
  <c r="H859" i="1"/>
  <c r="G859" i="1"/>
  <c r="H863" i="1"/>
  <c r="G863" i="1"/>
  <c r="H865" i="1"/>
  <c r="G865" i="1"/>
  <c r="H869" i="1"/>
  <c r="G869" i="1"/>
  <c r="H873" i="1"/>
  <c r="G873" i="1"/>
  <c r="H877" i="1"/>
  <c r="G877" i="1"/>
  <c r="H881" i="1"/>
  <c r="G881" i="1"/>
  <c r="H887" i="1"/>
  <c r="G887" i="1"/>
  <c r="H891" i="1"/>
  <c r="G891" i="1"/>
  <c r="H897" i="1"/>
  <c r="G897" i="1"/>
  <c r="H903" i="1"/>
  <c r="G903" i="1"/>
  <c r="H907" i="1"/>
  <c r="G907" i="1"/>
  <c r="H915" i="1"/>
  <c r="G915" i="1"/>
  <c r="H927" i="1"/>
  <c r="G92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3" i="1"/>
  <c r="G823" i="1"/>
  <c r="H827" i="1"/>
  <c r="G827" i="1"/>
  <c r="H833" i="1"/>
  <c r="G833" i="1"/>
  <c r="H837" i="1"/>
  <c r="G837" i="1"/>
  <c r="H841" i="1"/>
  <c r="G841" i="1"/>
  <c r="H845" i="1"/>
  <c r="G845" i="1"/>
  <c r="H849" i="1"/>
  <c r="G849" i="1"/>
  <c r="H853" i="1"/>
  <c r="G853" i="1"/>
  <c r="H857" i="1"/>
  <c r="G857" i="1"/>
  <c r="H861" i="1"/>
  <c r="G861" i="1"/>
  <c r="H867" i="1"/>
  <c r="G867" i="1"/>
  <c r="H871" i="1"/>
  <c r="G871" i="1"/>
  <c r="H875" i="1"/>
  <c r="G875" i="1"/>
  <c r="H879" i="1"/>
  <c r="G879" i="1"/>
  <c r="H883" i="1"/>
  <c r="G883" i="1"/>
  <c r="H885" i="1"/>
  <c r="G885" i="1"/>
  <c r="H889" i="1"/>
  <c r="G889" i="1"/>
  <c r="H893" i="1"/>
  <c r="G893" i="1"/>
  <c r="H895" i="1"/>
  <c r="G895" i="1"/>
  <c r="H899" i="1"/>
  <c r="G899" i="1"/>
  <c r="H901" i="1"/>
  <c r="G901" i="1"/>
  <c r="H905" i="1"/>
  <c r="G905" i="1"/>
  <c r="H909" i="1"/>
  <c r="G909" i="1"/>
  <c r="H911" i="1"/>
  <c r="G911" i="1"/>
  <c r="H913" i="1"/>
  <c r="G913" i="1"/>
  <c r="H917" i="1"/>
  <c r="G917" i="1"/>
  <c r="H919" i="1"/>
  <c r="G919" i="1"/>
  <c r="H921" i="1"/>
  <c r="G921" i="1"/>
  <c r="H923" i="1"/>
  <c r="G923" i="1"/>
  <c r="H925" i="1"/>
  <c r="G925" i="1"/>
  <c r="H929" i="1"/>
  <c r="G929" i="1"/>
  <c r="H931" i="1"/>
  <c r="G931" i="1"/>
  <c r="H933" i="1"/>
  <c r="G933" i="1"/>
  <c r="H935" i="1"/>
  <c r="G935" i="1"/>
  <c r="H937" i="1"/>
  <c r="G937" i="1"/>
  <c r="H939" i="1"/>
  <c r="G939" i="1"/>
  <c r="H941" i="1"/>
  <c r="G941" i="1"/>
  <c r="H943" i="1"/>
  <c r="G943" i="1"/>
  <c r="H945" i="1"/>
  <c r="G945" i="1"/>
  <c r="H947" i="1"/>
  <c r="G947"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45" i="1"/>
  <c r="G646" i="1"/>
  <c r="G647" i="1"/>
  <c r="G648" i="1"/>
  <c r="G649" i="1"/>
  <c r="G650" i="1"/>
  <c r="G651" i="1"/>
  <c r="G652" i="1"/>
  <c r="G653" i="1"/>
  <c r="G654" i="1"/>
  <c r="G655" i="1"/>
  <c r="G656" i="1"/>
  <c r="G657" i="1"/>
  <c r="G658" i="1"/>
  <c r="G659"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1072" i="1"/>
  <c r="H1076" i="1"/>
  <c r="H1080" i="1"/>
  <c r="H1084" i="1"/>
  <c r="H1088" i="1"/>
  <c r="H1092" i="1"/>
  <c r="H1096" i="1"/>
  <c r="H1100" i="1"/>
  <c r="H1104" i="1"/>
  <c r="H1108" i="1"/>
  <c r="H1112" i="1"/>
  <c r="H1116" i="1"/>
  <c r="H1120" i="1"/>
  <c r="H1124" i="1"/>
  <c r="H1128" i="1"/>
  <c r="H1132" i="1"/>
  <c r="H1136" i="1"/>
  <c r="H1144" i="1"/>
  <c r="H1148" i="1"/>
  <c r="H1362" i="1"/>
  <c r="G1362" i="1"/>
  <c r="H1378" i="1"/>
  <c r="G1378" i="1"/>
  <c r="H1394" i="1"/>
  <c r="G1394" i="1"/>
  <c r="G1073" i="1"/>
  <c r="G1077" i="1"/>
  <c r="G1081" i="1"/>
  <c r="G1085" i="1"/>
  <c r="G1089" i="1"/>
  <c r="G1097" i="1"/>
  <c r="G1101" i="1"/>
  <c r="G1105" i="1"/>
  <c r="G1109" i="1"/>
  <c r="G1113" i="1"/>
  <c r="G1117" i="1"/>
  <c r="G1121" i="1"/>
  <c r="G1125" i="1"/>
  <c r="G1129" i="1"/>
  <c r="G1133" i="1"/>
  <c r="G1137" i="1"/>
  <c r="G1141" i="1"/>
  <c r="G1145"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66" i="1"/>
  <c r="G1366" i="1"/>
  <c r="H1382" i="1"/>
  <c r="G1382" i="1"/>
  <c r="H1398" i="1"/>
  <c r="G1398" i="1"/>
  <c r="G949" i="1"/>
  <c r="G1072" i="1"/>
  <c r="G1076" i="1"/>
  <c r="H1078" i="1"/>
  <c r="G1080" i="1"/>
  <c r="H1082" i="1"/>
  <c r="G1084" i="1"/>
  <c r="H1086" i="1"/>
  <c r="G1088" i="1"/>
  <c r="H1090" i="1"/>
  <c r="G1092" i="1"/>
  <c r="H1094" i="1"/>
  <c r="G1096" i="1"/>
  <c r="H1098" i="1"/>
  <c r="G1100" i="1"/>
  <c r="H1102" i="1"/>
  <c r="G1104" i="1"/>
  <c r="H1106" i="1"/>
  <c r="G1108" i="1"/>
  <c r="H1110" i="1"/>
  <c r="G1112" i="1"/>
  <c r="H1114" i="1"/>
  <c r="G1116" i="1"/>
  <c r="H1118" i="1"/>
  <c r="G1120" i="1"/>
  <c r="H1122" i="1"/>
  <c r="G1124" i="1"/>
  <c r="H1126" i="1"/>
  <c r="G1128" i="1"/>
  <c r="H1130" i="1"/>
  <c r="G1132" i="1"/>
  <c r="H1134" i="1"/>
  <c r="G1136" i="1"/>
  <c r="H1138" i="1"/>
  <c r="H1142" i="1"/>
  <c r="G1144" i="1"/>
  <c r="H1146" i="1"/>
  <c r="G1148" i="1"/>
  <c r="H1150" i="1"/>
  <c r="H1370" i="1"/>
  <c r="G1370" i="1"/>
  <c r="H1386" i="1"/>
  <c r="G1386"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74" i="1"/>
  <c r="G1374" i="1"/>
  <c r="H1390" i="1"/>
  <c r="G1390" i="1"/>
  <c r="G1547" i="1"/>
  <c r="J1547" i="1"/>
  <c r="G1549" i="1"/>
  <c r="I1549" i="1" s="1"/>
  <c r="J1549" i="1"/>
  <c r="G1551" i="1"/>
  <c r="J1551" i="1"/>
  <c r="G1553" i="1"/>
  <c r="I1553" i="1" s="1"/>
  <c r="J1553" i="1"/>
  <c r="G1556" i="1"/>
  <c r="I1556" i="1" s="1"/>
  <c r="G1558" i="1"/>
  <c r="I1558" i="1" s="1"/>
  <c r="G1560" i="1"/>
  <c r="I1560" i="1" s="1"/>
  <c r="G1562" i="1"/>
  <c r="H1574" i="1"/>
  <c r="G1574" i="1"/>
  <c r="I1574" i="1" s="1"/>
  <c r="G1582" i="1"/>
  <c r="H1582" i="1"/>
  <c r="G1590" i="1"/>
  <c r="H1590" i="1"/>
  <c r="G1598" i="1"/>
  <c r="H1598" i="1"/>
  <c r="G1606" i="1"/>
  <c r="H1606" i="1"/>
  <c r="G1614" i="1"/>
  <c r="H1614" i="1"/>
  <c r="G1402" i="1"/>
  <c r="G1406" i="1"/>
  <c r="G1410" i="1"/>
  <c r="G1414" i="1"/>
  <c r="G1418" i="1"/>
  <c r="G1422" i="1"/>
  <c r="G1426" i="1"/>
  <c r="G1434"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8" i="1"/>
  <c r="G1538" i="1"/>
  <c r="H1540" i="1"/>
  <c r="G1540" i="1"/>
  <c r="H1542" i="1"/>
  <c r="G1542" i="1"/>
  <c r="I1542" i="1" s="1"/>
  <c r="H1544" i="1"/>
  <c r="G1544" i="1"/>
  <c r="H1546" i="1"/>
  <c r="G1546" i="1"/>
  <c r="G1555" i="1"/>
  <c r="J1556" i="1"/>
  <c r="J1558" i="1"/>
  <c r="J1560" i="1"/>
  <c r="G1564" i="1"/>
  <c r="I1564" i="1" s="1"/>
  <c r="J1564" i="1"/>
  <c r="G1566" i="1"/>
  <c r="I1566" i="1" s="1"/>
  <c r="J1566" i="1"/>
  <c r="H1568" i="1"/>
  <c r="G1568" i="1"/>
  <c r="J1574" i="1"/>
  <c r="G1580" i="1"/>
  <c r="I1580" i="1" s="1"/>
  <c r="H1580" i="1"/>
  <c r="H1587" i="1"/>
  <c r="G1587" i="1"/>
  <c r="H1595" i="1"/>
  <c r="G1595" i="1"/>
  <c r="H1603" i="1"/>
  <c r="G1603" i="1"/>
  <c r="H1611" i="1"/>
  <c r="G1611" i="1"/>
  <c r="H1619" i="1"/>
  <c r="G1619" i="1"/>
  <c r="H1359" i="1"/>
  <c r="G1361" i="1"/>
  <c r="H1363" i="1"/>
  <c r="G1365" i="1"/>
  <c r="H1367" i="1"/>
  <c r="G1369" i="1"/>
  <c r="H1371" i="1"/>
  <c r="G1373" i="1"/>
  <c r="H1375" i="1"/>
  <c r="G1377" i="1"/>
  <c r="H1379" i="1"/>
  <c r="G1381" i="1"/>
  <c r="H1383" i="1"/>
  <c r="G1385" i="1"/>
  <c r="H1387" i="1"/>
  <c r="G1389" i="1"/>
  <c r="H1391" i="1"/>
  <c r="G1393" i="1"/>
  <c r="H1395" i="1"/>
  <c r="G1397" i="1"/>
  <c r="H1399" i="1"/>
  <c r="G1401" i="1"/>
  <c r="H1403" i="1"/>
  <c r="G1405" i="1"/>
  <c r="H1407" i="1"/>
  <c r="G1409" i="1"/>
  <c r="H1411" i="1"/>
  <c r="G1413" i="1"/>
  <c r="H1415" i="1"/>
  <c r="G1417" i="1"/>
  <c r="H1419" i="1"/>
  <c r="G1421" i="1"/>
  <c r="H1423" i="1"/>
  <c r="G1425" i="1"/>
  <c r="H1427" i="1"/>
  <c r="G1429" i="1"/>
  <c r="H1431" i="1"/>
  <c r="G1433" i="1"/>
  <c r="H1435" i="1"/>
  <c r="G1437" i="1"/>
  <c r="H1439" i="1"/>
  <c r="H1547" i="1"/>
  <c r="G1548" i="1"/>
  <c r="I1548" i="1" s="1"/>
  <c r="H1549" i="1"/>
  <c r="G1550" i="1"/>
  <c r="I1550" i="1" s="1"/>
  <c r="H1551" i="1"/>
  <c r="G1552" i="1"/>
  <c r="I1552" i="1" s="1"/>
  <c r="H1553" i="1"/>
  <c r="G1554" i="1"/>
  <c r="G1557" i="1"/>
  <c r="I1557" i="1" s="1"/>
  <c r="J1557" i="1"/>
  <c r="G1559" i="1"/>
  <c r="I1559" i="1" s="1"/>
  <c r="J1559" i="1"/>
  <c r="G1561" i="1"/>
  <c r="I1561" i="1" s="1"/>
  <c r="J1561" i="1"/>
  <c r="J1568" i="1"/>
  <c r="G1575" i="1"/>
  <c r="I1575" i="1" s="1"/>
  <c r="H1575"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37" i="1"/>
  <c r="G1537" i="1"/>
  <c r="H1539" i="1"/>
  <c r="G1539" i="1"/>
  <c r="G1569" i="1"/>
  <c r="I1569" i="1" s="1"/>
  <c r="H1569" i="1"/>
  <c r="H1579" i="1"/>
  <c r="G1579" i="1"/>
  <c r="I1579" i="1" s="1"/>
  <c r="H1584" i="1"/>
  <c r="G1584" i="1"/>
  <c r="H1592" i="1"/>
  <c r="G1592" i="1"/>
  <c r="H1600" i="1"/>
  <c r="G1600" i="1"/>
  <c r="H1608" i="1"/>
  <c r="G1608" i="1"/>
  <c r="H1616" i="1"/>
  <c r="G1616" i="1"/>
  <c r="E82" i="4"/>
  <c r="D78" i="1" s="1"/>
  <c r="F134" i="4"/>
  <c r="F135" i="4"/>
  <c r="F154" i="4"/>
  <c r="D273" i="4"/>
  <c r="F310" i="4"/>
  <c r="D309" i="4"/>
  <c r="F362" i="4"/>
  <c r="D361" i="4"/>
  <c r="E535" i="4"/>
  <c r="D44" i="8"/>
  <c r="E7" i="4"/>
  <c r="F125" i="4"/>
  <c r="F165" i="4"/>
  <c r="D164" i="4"/>
  <c r="F231" i="4"/>
  <c r="D230" i="4"/>
  <c r="E308" i="4"/>
  <c r="D321" i="4"/>
  <c r="F336" i="4"/>
  <c r="E360" i="4"/>
  <c r="D373" i="4"/>
  <c r="F388" i="4"/>
  <c r="F584" i="4"/>
  <c r="D535" i="4"/>
  <c r="G1567" i="1"/>
  <c r="I1567" i="1" s="1"/>
  <c r="J1567" i="1"/>
  <c r="G1573" i="1"/>
  <c r="I1573" i="1" s="1"/>
  <c r="J1573" i="1"/>
  <c r="G1578" i="1"/>
  <c r="I1578" i="1" s="1"/>
  <c r="J1578" i="1"/>
  <c r="G1623" i="1"/>
  <c r="H1626" i="1"/>
  <c r="G1631" i="1"/>
  <c r="H1634" i="1"/>
  <c r="G1639" i="1"/>
  <c r="H1642" i="1"/>
  <c r="G1647" i="1"/>
  <c r="H1650" i="1"/>
  <c r="G1655" i="1"/>
  <c r="H1658" i="1"/>
  <c r="G1663" i="1"/>
  <c r="H1666" i="1"/>
  <c r="G1671" i="1"/>
  <c r="H1674" i="1"/>
  <c r="G1679" i="1"/>
  <c r="H1682" i="1"/>
  <c r="F68" i="4"/>
  <c r="F126" i="4"/>
  <c r="F141" i="4"/>
  <c r="D140" i="4"/>
  <c r="E164" i="4"/>
  <c r="D160" i="1" s="1"/>
  <c r="D202" i="4"/>
  <c r="E230" i="4"/>
  <c r="D226" i="1" s="1"/>
  <c r="F431" i="4"/>
  <c r="E69" i="5"/>
  <c r="E6" i="5" s="1"/>
  <c r="B345" i="9"/>
  <c r="E344" i="9"/>
  <c r="I10" i="3" s="1"/>
  <c r="F7" i="4"/>
  <c r="F83" i="4"/>
  <c r="D82" i="4"/>
  <c r="F107" i="4"/>
  <c r="D106" i="4"/>
  <c r="H24" i="9"/>
  <c r="G24" i="9"/>
  <c r="F153" i="4"/>
  <c r="D152" i="4"/>
  <c r="G336" i="9"/>
  <c r="E336" i="9" s="1"/>
  <c r="B336" i="9" s="1"/>
  <c r="F196" i="5"/>
  <c r="D522" i="4"/>
  <c r="G314" i="9"/>
  <c r="G315" i="9"/>
  <c r="D147" i="5"/>
  <c r="F150" i="5"/>
  <c r="D250" i="5"/>
  <c r="D35" i="6"/>
  <c r="I10" i="9"/>
  <c r="F473" i="4"/>
  <c r="F589" i="4"/>
  <c r="E156" i="9"/>
  <c r="B156" i="9" s="1"/>
  <c r="G313" i="9"/>
  <c r="E313" i="9" s="1"/>
  <c r="B313" i="9" s="1"/>
  <c r="F89" i="5"/>
  <c r="D88" i="5"/>
  <c r="H315" i="9"/>
  <c r="H314" i="9"/>
  <c r="D177" i="5"/>
  <c r="F218" i="5"/>
  <c r="D5" i="6"/>
  <c r="F115" i="6"/>
  <c r="D114" i="6"/>
  <c r="B29" i="9"/>
  <c r="B37" i="9"/>
  <c r="D7" i="5"/>
  <c r="D69" i="5"/>
  <c r="D135" i="5"/>
  <c r="H335" i="9"/>
  <c r="E176" i="5"/>
  <c r="D202" i="5"/>
  <c r="F296" i="5"/>
  <c r="D295" i="5"/>
  <c r="E35" i="6"/>
  <c r="D45" i="8"/>
  <c r="H309" i="9"/>
  <c r="G309" i="9"/>
  <c r="E309" i="9" s="1"/>
  <c r="B309" i="9" s="1"/>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9" i="9"/>
  <c r="E209" i="9" s="1"/>
  <c r="B209" i="9" s="1"/>
  <c r="G208" i="9"/>
  <c r="E208" i="9" s="1"/>
  <c r="B208" i="9" s="1"/>
  <c r="L207" i="9"/>
  <c r="F207"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8" i="9"/>
  <c r="E178" i="9" s="1"/>
  <c r="B178" i="9" s="1"/>
  <c r="G176" i="9"/>
  <c r="E176" i="9" s="1"/>
  <c r="B176" i="9" s="1"/>
  <c r="G174" i="9"/>
  <c r="E174" i="9" s="1"/>
  <c r="B174" i="9" s="1"/>
  <c r="G179" i="9"/>
  <c r="E179" i="9" s="1"/>
  <c r="B179" i="9" s="1"/>
  <c r="G177" i="9"/>
  <c r="E177" i="9" s="1"/>
  <c r="B177" i="9" s="1"/>
  <c r="G175" i="9"/>
  <c r="E175" i="9" s="1"/>
  <c r="B175" i="9" s="1"/>
  <c r="E88" i="5"/>
  <c r="D1093" i="1" s="1"/>
  <c r="B296" i="9"/>
  <c r="H19" i="9"/>
  <c r="E19" i="9" s="1"/>
  <c r="B19" i="9" s="1"/>
  <c r="B43" i="9"/>
  <c r="B47" i="9"/>
  <c r="B51" i="9"/>
  <c r="B59" i="9"/>
  <c r="B147" i="9"/>
  <c r="B155" i="9"/>
  <c r="B159" i="9"/>
  <c r="B167" i="9"/>
  <c r="E42" i="9"/>
  <c r="B42" i="9" s="1"/>
  <c r="E46" i="9"/>
  <c r="B46" i="9" s="1"/>
  <c r="E50" i="9"/>
  <c r="B50" i="9" s="1"/>
  <c r="E54" i="9"/>
  <c r="B54" i="9" s="1"/>
  <c r="E58" i="9"/>
  <c r="B58" i="9" s="1"/>
  <c r="E65" i="9"/>
  <c r="B65" i="9" s="1"/>
  <c r="B71" i="9"/>
  <c r="E81" i="9"/>
  <c r="B81" i="9" s="1"/>
  <c r="B87" i="9"/>
  <c r="E97" i="9"/>
  <c r="B97" i="9" s="1"/>
  <c r="B103" i="9"/>
  <c r="E113" i="9"/>
  <c r="B113" i="9" s="1"/>
  <c r="B119" i="9"/>
  <c r="E129" i="9"/>
  <c r="B129" i="9" s="1"/>
  <c r="B135" i="9"/>
  <c r="E145" i="9"/>
  <c r="B145" i="9" s="1"/>
  <c r="E153" i="9"/>
  <c r="B153" i="9" s="1"/>
  <c r="E157" i="9"/>
  <c r="B157" i="9" s="1"/>
  <c r="E165" i="9"/>
  <c r="B165" i="9" s="1"/>
  <c r="E173" i="9"/>
  <c r="B173" i="9" s="1"/>
  <c r="B263" i="9"/>
  <c r="B284" i="9"/>
  <c r="B235" i="9"/>
  <c r="B255" i="9"/>
  <c r="B272" i="9"/>
  <c r="B288" i="9"/>
  <c r="B243" i="9"/>
  <c r="B271" i="9"/>
  <c r="B292" i="9"/>
  <c r="G422" i="1" l="1"/>
  <c r="F648" i="4"/>
  <c r="H641" i="1"/>
  <c r="H642" i="1"/>
  <c r="G190" i="1"/>
  <c r="H190" i="1"/>
  <c r="G174" i="1"/>
  <c r="H174" i="1"/>
  <c r="E24" i="9"/>
  <c r="B24" i="9" s="1"/>
  <c r="F49" i="4"/>
  <c r="D1011" i="1"/>
  <c r="F69" i="5"/>
  <c r="H23" i="3"/>
  <c r="C1074" i="1"/>
  <c r="E315" i="9"/>
  <c r="B315" i="9" s="1"/>
  <c r="F106" i="4"/>
  <c r="C102" i="1"/>
  <c r="E180" i="9"/>
  <c r="B180" i="9" s="1"/>
  <c r="B207" i="9"/>
  <c r="I28" i="3"/>
  <c r="D1430" i="1"/>
  <c r="E175" i="5"/>
  <c r="D1179" i="1" s="1"/>
  <c r="I24" i="3"/>
  <c r="D1180" i="1"/>
  <c r="F7" i="5"/>
  <c r="D6" i="5"/>
  <c r="H22" i="3"/>
  <c r="C1012" i="1"/>
  <c r="F88" i="5"/>
  <c r="C1093" i="1"/>
  <c r="F250" i="5"/>
  <c r="H25" i="3"/>
  <c r="C1254" i="1"/>
  <c r="E314" i="9"/>
  <c r="B314" i="9" s="1"/>
  <c r="F202" i="4"/>
  <c r="C198" i="1"/>
  <c r="F535" i="4"/>
  <c r="C529" i="1"/>
  <c r="E418" i="4"/>
  <c r="D413" i="1" s="1"/>
  <c r="D355" i="1"/>
  <c r="F230" i="4"/>
  <c r="C226" i="1"/>
  <c r="E152" i="4"/>
  <c r="F152" i="4" s="1"/>
  <c r="C1621" i="1"/>
  <c r="I40" i="3"/>
  <c r="D6" i="4"/>
  <c r="F373" i="4"/>
  <c r="C368" i="1"/>
  <c r="E6" i="4"/>
  <c r="D3" i="1"/>
  <c r="E640" i="4"/>
  <c r="D634" i="1" s="1"/>
  <c r="D529" i="1"/>
  <c r="F295" i="5"/>
  <c r="C1299" i="1"/>
  <c r="F114" i="6"/>
  <c r="H30" i="3"/>
  <c r="C1509" i="1"/>
  <c r="G335" i="9"/>
  <c r="E335" i="9" s="1"/>
  <c r="B335" i="9" s="1"/>
  <c r="F177" i="5"/>
  <c r="D176" i="5"/>
  <c r="C1181" i="1"/>
  <c r="F522" i="4"/>
  <c r="C516" i="1"/>
  <c r="F82" i="4"/>
  <c r="C78" i="1"/>
  <c r="K1480" i="9"/>
  <c r="G343" i="9"/>
  <c r="E343" i="9" s="1"/>
  <c r="B343" i="9" s="1"/>
  <c r="I39" i="3"/>
  <c r="C1620" i="1"/>
  <c r="F361" i="4"/>
  <c r="D360" i="4"/>
  <c r="C356" i="1"/>
  <c r="F273" i="4"/>
  <c r="C269" i="1"/>
  <c r="I1568" i="1"/>
  <c r="I1544" i="1"/>
  <c r="I1540" i="1"/>
  <c r="I1551" i="1"/>
  <c r="I1547" i="1"/>
  <c r="G337" i="9"/>
  <c r="E337" i="9" s="1"/>
  <c r="B337" i="9" s="1"/>
  <c r="F202" i="5"/>
  <c r="C1206" i="1"/>
  <c r="G347" i="9"/>
  <c r="E347" i="9" s="1"/>
  <c r="D141" i="6"/>
  <c r="F5" i="6"/>
  <c r="H27" i="3"/>
  <c r="C1400" i="1"/>
  <c r="F35" i="6"/>
  <c r="H28" i="3"/>
  <c r="C1430" i="1"/>
  <c r="D299" i="4"/>
  <c r="H18" i="3"/>
  <c r="C148" i="1"/>
  <c r="I23" i="3"/>
  <c r="D1074" i="1"/>
  <c r="E417" i="4"/>
  <c r="D412" i="1" s="1"/>
  <c r="D303" i="1"/>
  <c r="F309" i="4"/>
  <c r="D308" i="4"/>
  <c r="C304" i="1"/>
  <c r="F228" i="9"/>
  <c r="B228" i="9" s="1"/>
  <c r="F135" i="5"/>
  <c r="C1140" i="1"/>
  <c r="F147" i="5"/>
  <c r="C1152" i="1"/>
  <c r="E141" i="6"/>
  <c r="E639" i="4"/>
  <c r="D633" i="1" s="1"/>
  <c r="D430" i="4"/>
  <c r="F140" i="4"/>
  <c r="C136" i="1"/>
  <c r="F321" i="4"/>
  <c r="C316" i="1"/>
  <c r="F164" i="4"/>
  <c r="C160" i="1"/>
  <c r="G342" i="9"/>
  <c r="E342" i="9" s="1"/>
  <c r="E341" i="9" l="1"/>
  <c r="B342" i="9"/>
  <c r="G368" i="1"/>
  <c r="H368" i="1"/>
  <c r="H1621" i="1"/>
  <c r="G1621" i="1"/>
  <c r="H1254" i="1"/>
  <c r="G1254" i="1"/>
  <c r="G102" i="1"/>
  <c r="H102" i="1"/>
  <c r="G160" i="1"/>
  <c r="H160" i="1"/>
  <c r="G136" i="1"/>
  <c r="H136" i="1"/>
  <c r="I31" i="3"/>
  <c r="D1536" i="1"/>
  <c r="H1140" i="1"/>
  <c r="G1140" i="1"/>
  <c r="G304" i="1"/>
  <c r="H304" i="1"/>
  <c r="H1620" i="1"/>
  <c r="G1620" i="1"/>
  <c r="H11" i="3"/>
  <c r="G78" i="1"/>
  <c r="H78" i="1"/>
  <c r="G516" i="1"/>
  <c r="H516" i="1"/>
  <c r="E299" i="4"/>
  <c r="F299" i="4" s="1"/>
  <c r="I18" i="3"/>
  <c r="D148" i="1"/>
  <c r="G148" i="1" s="1"/>
  <c r="G198" i="1"/>
  <c r="H198" i="1"/>
  <c r="H1012" i="1"/>
  <c r="G1012" i="1"/>
  <c r="H1430" i="1"/>
  <c r="G1430" i="1"/>
  <c r="H1206" i="1"/>
  <c r="G1206" i="1"/>
  <c r="G269" i="1"/>
  <c r="H269" i="1"/>
  <c r="F176" i="5"/>
  <c r="D175" i="5"/>
  <c r="G306" i="9" s="1"/>
  <c r="E306" i="9" s="1"/>
  <c r="B306" i="9" s="1"/>
  <c r="H24" i="3"/>
  <c r="C1180" i="1"/>
  <c r="H1152" i="1"/>
  <c r="G1152" i="1"/>
  <c r="D417" i="4"/>
  <c r="F308" i="4"/>
  <c r="C303" i="1"/>
  <c r="F141" i="6"/>
  <c r="H31" i="3"/>
  <c r="C1536" i="1"/>
  <c r="G356" i="1"/>
  <c r="H356" i="1"/>
  <c r="H1299" i="1"/>
  <c r="G1299" i="1"/>
  <c r="G3" i="1"/>
  <c r="H3" i="1"/>
  <c r="D300" i="4"/>
  <c r="D422" i="4"/>
  <c r="F6" i="4"/>
  <c r="H17" i="3"/>
  <c r="C2" i="1"/>
  <c r="G226" i="1"/>
  <c r="H226" i="1"/>
  <c r="H529" i="1"/>
  <c r="G529" i="1"/>
  <c r="G316" i="1"/>
  <c r="H316" i="1"/>
  <c r="D639" i="4"/>
  <c r="F430" i="4"/>
  <c r="C424" i="1"/>
  <c r="D301" i="4"/>
  <c r="D423" i="4"/>
  <c r="C295" i="1"/>
  <c r="H9" i="3"/>
  <c r="H1400" i="1"/>
  <c r="G1400" i="1"/>
  <c r="E346" i="9"/>
  <c r="B347" i="9"/>
  <c r="D418" i="4"/>
  <c r="F360" i="4"/>
  <c r="C355" i="1"/>
  <c r="H1181" i="1"/>
  <c r="G1181" i="1"/>
  <c r="H1509" i="1"/>
  <c r="G1509" i="1"/>
  <c r="E422" i="4"/>
  <c r="I17" i="3"/>
  <c r="D2" i="1"/>
  <c r="D640" i="4"/>
  <c r="H1093" i="1"/>
  <c r="G1093" i="1"/>
  <c r="G299" i="9"/>
  <c r="F6" i="5"/>
  <c r="C1011" i="1"/>
  <c r="H1074" i="1"/>
  <c r="G1074" i="1"/>
  <c r="H299" i="9"/>
  <c r="E300" i="4" l="1"/>
  <c r="D296" i="1" s="1"/>
  <c r="E299" i="9"/>
  <c r="F640" i="4"/>
  <c r="C634" i="1"/>
  <c r="E643" i="4"/>
  <c r="D417" i="1"/>
  <c r="C297" i="1"/>
  <c r="H148" i="1"/>
  <c r="G355" i="1"/>
  <c r="H355" i="1"/>
  <c r="G424" i="1"/>
  <c r="H424" i="1"/>
  <c r="D643" i="4"/>
  <c r="D424" i="4"/>
  <c r="F422" i="4"/>
  <c r="C417" i="1"/>
  <c r="G303" i="1"/>
  <c r="H303" i="1"/>
  <c r="K3" i="9"/>
  <c r="I9" i="3"/>
  <c r="F175" i="5"/>
  <c r="C1179" i="1"/>
  <c r="H8" i="3"/>
  <c r="H1011" i="1"/>
  <c r="G1011" i="1"/>
  <c r="D425" i="4"/>
  <c r="D644" i="4"/>
  <c r="C418" i="1"/>
  <c r="G20" i="9"/>
  <c r="G2" i="1"/>
  <c r="H2" i="1"/>
  <c r="F300" i="4"/>
  <c r="C296" i="1"/>
  <c r="H1536" i="1"/>
  <c r="G1536" i="1"/>
  <c r="H1180" i="1"/>
  <c r="G1180" i="1"/>
  <c r="E301" i="4"/>
  <c r="D297" i="1" s="1"/>
  <c r="E423" i="4"/>
  <c r="D295" i="1"/>
  <c r="H295" i="1" s="1"/>
  <c r="F418" i="4"/>
  <c r="C413" i="1"/>
  <c r="F639" i="4"/>
  <c r="C633" i="1"/>
  <c r="F417" i="4"/>
  <c r="C412" i="1"/>
  <c r="N3" i="9"/>
  <c r="I11" i="3"/>
  <c r="G295" i="1" l="1"/>
  <c r="G296" i="1"/>
  <c r="H296" i="1"/>
  <c r="G412" i="1"/>
  <c r="H412" i="1"/>
  <c r="E644" i="4"/>
  <c r="F644" i="4" s="1"/>
  <c r="E425" i="4"/>
  <c r="D420" i="1" s="1"/>
  <c r="D418" i="1"/>
  <c r="H20" i="9"/>
  <c r="E20" i="9" s="1"/>
  <c r="B20" i="9" s="1"/>
  <c r="D645" i="4"/>
  <c r="F643" i="4"/>
  <c r="C637" i="1"/>
  <c r="G297" i="1"/>
  <c r="H297" i="1"/>
  <c r="D637" i="1"/>
  <c r="G413" i="1"/>
  <c r="H413" i="1"/>
  <c r="D646" i="4"/>
  <c r="C638" i="1"/>
  <c r="G417" i="1"/>
  <c r="H417" i="1"/>
  <c r="F301" i="4"/>
  <c r="H634" i="1"/>
  <c r="G634" i="1"/>
  <c r="M3" i="9"/>
  <c r="F423" i="4"/>
  <c r="H633" i="1"/>
  <c r="G633" i="1"/>
  <c r="C420" i="1"/>
  <c r="H1179" i="1"/>
  <c r="G1179" i="1"/>
  <c r="F424" i="4"/>
  <c r="C419" i="1"/>
  <c r="E424" i="4"/>
  <c r="B299" i="9"/>
  <c r="E645" i="4" l="1"/>
  <c r="D639" i="1" s="1"/>
  <c r="F425" i="4"/>
  <c r="D650" i="4"/>
  <c r="C640" i="1"/>
  <c r="G420" i="1"/>
  <c r="H420" i="1"/>
  <c r="F645" i="4"/>
  <c r="D649" i="4"/>
  <c r="C639" i="1"/>
  <c r="H418" i="1"/>
  <c r="D419" i="1"/>
  <c r="H419" i="1" s="1"/>
  <c r="H333" i="9"/>
  <c r="G333" i="9"/>
  <c r="G637" i="1"/>
  <c r="H637" i="1"/>
  <c r="G418" i="1"/>
  <c r="E646" i="4"/>
  <c r="D638" i="1"/>
  <c r="G638" i="1" s="1"/>
  <c r="G419" i="1" l="1"/>
  <c r="E650" i="4"/>
  <c r="F650" i="4" s="1"/>
  <c r="D640" i="1"/>
  <c r="H640" i="1" s="1"/>
  <c r="H638" i="1"/>
  <c r="E649" i="4"/>
  <c r="H639" i="1"/>
  <c r="G639" i="1"/>
  <c r="F646" i="4"/>
  <c r="E333" i="9"/>
  <c r="F649" i="4"/>
  <c r="H19" i="3"/>
  <c r="C643" i="1"/>
  <c r="H20" i="3"/>
  <c r="C644" i="1"/>
  <c r="G297" i="9" l="1"/>
  <c r="E297" i="9" s="1"/>
  <c r="B297" i="9" s="1"/>
  <c r="B333" i="9"/>
  <c r="E298" i="9"/>
  <c r="I8" i="3" s="1"/>
  <c r="I19" i="3"/>
  <c r="D643" i="1"/>
  <c r="G643" i="1" s="1"/>
  <c r="G640" i="1"/>
  <c r="I20" i="3"/>
  <c r="D644" i="1"/>
  <c r="H644" i="1" s="1"/>
  <c r="G644" i="1" l="1"/>
  <c r="H7" i="3"/>
  <c r="J3" i="9" s="1"/>
  <c r="H643" i="1"/>
  <c r="G295" i="9" l="1"/>
  <c r="L293" i="9"/>
  <c r="F293" i="9" s="1"/>
  <c r="H295" i="9"/>
  <c r="H18" i="9"/>
  <c r="G18" i="9"/>
  <c r="H15" i="9"/>
  <c r="G17" i="9"/>
  <c r="L16" i="9"/>
  <c r="K12" i="9"/>
  <c r="J9" i="9"/>
  <c r="I6" i="9"/>
  <c r="I13" i="9"/>
  <c r="J8" i="9"/>
  <c r="K10" i="9"/>
  <c r="K13" i="9"/>
  <c r="I7" i="9"/>
  <c r="L15" i="9"/>
  <c r="G21" i="9"/>
  <c r="M15" i="9"/>
  <c r="G15" i="9"/>
  <c r="J11" i="9"/>
  <c r="K9" i="9"/>
  <c r="K8" i="9"/>
  <c r="J13" i="9"/>
  <c r="J12" i="9"/>
  <c r="K7" i="9"/>
  <c r="I8" i="9"/>
  <c r="I11" i="9"/>
  <c r="J6" i="9"/>
  <c r="M16" i="9"/>
  <c r="G22" i="9"/>
  <c r="G16" i="9"/>
  <c r="H21" i="9"/>
  <c r="H16" i="9"/>
  <c r="I9" i="9"/>
  <c r="J17" i="9"/>
  <c r="K11" i="9"/>
  <c r="I5" i="9"/>
  <c r="I12" i="9"/>
  <c r="J7" i="9"/>
  <c r="J10" i="9"/>
  <c r="K5" i="9"/>
  <c r="J5" i="9"/>
  <c r="H17" i="9"/>
  <c r="I17" i="9"/>
  <c r="H22" i="9"/>
  <c r="K6" i="9"/>
  <c r="F15" i="9" l="1"/>
  <c r="E16" i="9"/>
  <c r="E11" i="9"/>
  <c r="B11" i="9" s="1"/>
  <c r="E15" i="9"/>
  <c r="F16" i="9"/>
  <c r="E10" i="9"/>
  <c r="B10" i="9" s="1"/>
  <c r="E12" i="9"/>
  <c r="B12" i="9" s="1"/>
  <c r="E9" i="9"/>
  <c r="B9" i="9" s="1"/>
  <c r="E8" i="9"/>
  <c r="B8" i="9" s="1"/>
  <c r="E295" i="9"/>
  <c r="B295" i="9" s="1"/>
  <c r="E13" i="9"/>
  <c r="B13" i="9" s="1"/>
  <c r="E22" i="9"/>
  <c r="B22" i="9" s="1"/>
  <c r="E6" i="9"/>
  <c r="B6" i="9" s="1"/>
  <c r="E17" i="9"/>
  <c r="B17" i="9" s="1"/>
  <c r="E7" i="9"/>
  <c r="B7" i="9" s="1"/>
  <c r="E5" i="9"/>
  <c r="E21" i="9"/>
  <c r="B21" i="9" s="1"/>
  <c r="B293" i="9"/>
  <c r="F23" i="9"/>
  <c r="E18" i="9"/>
  <c r="B18" i="9" s="1"/>
  <c r="B16" i="9" l="1"/>
  <c r="B15" i="9"/>
  <c r="F14" i="9"/>
  <c r="F3" i="9" s="1"/>
  <c r="E23" i="9"/>
  <c r="I7" i="3" s="1"/>
  <c r="E14" i="9"/>
  <c r="I13" i="3" s="1"/>
  <c r="E4" i="9"/>
  <c r="B5" i="9"/>
  <c r="E3" i="9" l="1"/>
</calcChain>
</file>

<file path=xl/sharedStrings.xml><?xml version="1.0" encoding="utf-8"?>
<sst xmlns="http://schemas.openxmlformats.org/spreadsheetml/2006/main" count="4719" uniqueCount="3654">
  <si>
    <t>Obveznik:</t>
  </si>
  <si>
    <t xml:space="preserve">8490 - OSNOVNA ŠKOLA ANTUN NEMČIĆ GOSTOVINSKI </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</si>
  <si>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</si>
  <si>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</si>
  <si>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</si>
  <si>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</si>
  <si>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</si>
  <si>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</si>
  <si>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</si>
  <si>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</si>
  <si>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</si>
  <si>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</si>
  <si>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</si>
  <si>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</si>
  <si>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</si>
  <si>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</si>
  <si>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</si>
  <si>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</si>
  <si>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</si>
  <si>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</si>
  <si>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</si>
  <si>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</si>
  <si>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</si>
  <si>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</si>
  <si>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</si>
  <si>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</si>
  <si>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</si>
  <si>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</si>
  <si>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</si>
  <si>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</si>
  <si>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</si>
  <si>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</si>
  <si>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</si>
  <si>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</si>
  <si>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</si>
  <si>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</si>
  <si>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</si>
  <si>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</si>
  <si>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</si>
  <si>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</si>
  <si>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</si>
  <si>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</si>
  <si>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</si>
  <si>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</si>
  <si>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</si>
  <si>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</si>
  <si>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</si>
  <si>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</si>
  <si>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</si>
  <si>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</si>
  <si>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</si>
  <si>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</si>
  <si>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</si>
  <si>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</si>
  <si>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</si>
  <si>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</si>
  <si>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</si>
  <si>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</si>
  <si>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</si>
  <si>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</si>
  <si>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</si>
  <si>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</si>
  <si>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</si>
  <si>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</si>
  <si>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</si>
  <si>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</si>
  <si>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</si>
  <si>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</si>
  <si>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</si>
  <si>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</si>
  <si>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</si>
  <si>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</si>
  <si>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</si>
  <si>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</si>
  <si>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</si>
  <si>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</si>
  <si>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</si>
  <si>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</si>
  <si>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</si>
  <si>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</si>
  <si>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</si>
  <si>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</si>
  <si>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</si>
  <si>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</si>
  <si>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</si>
  <si>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</si>
  <si>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</si>
  <si>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</si>
  <si>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</si>
  <si>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</si>
  <si>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</si>
  <si>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</si>
  <si>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</si>
  <si>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</si>
  <si>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</si>
  <si>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</si>
  <si>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</si>
  <si>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</si>
  <si>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</si>
  <si>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</si>
  <si>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</si>
  <si>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</si>
  <si>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</si>
  <si>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</si>
  <si>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</si>
  <si>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</si>
  <si>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</si>
  <si>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</si>
  <si>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</si>
  <si>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</si>
  <si>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</si>
  <si>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</si>
  <si>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</si>
  <si>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</si>
  <si>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</si>
  <si>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</si>
  <si>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</si>
  <si>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</si>
  <si>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</si>
  <si>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</si>
  <si>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</si>
  <si>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</si>
  <si>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</si>
  <si>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</si>
  <si>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</si>
  <si>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</si>
  <si>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</si>
  <si>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</si>
  <si>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</si>
  <si>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</si>
  <si>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</si>
  <si>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</si>
  <si>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</si>
  <si>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</si>
  <si>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</si>
  <si>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</si>
  <si>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</si>
  <si>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</si>
  <si>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</si>
  <si>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</si>
  <si>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</si>
  <si>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</si>
  <si>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</si>
  <si>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</si>
  <si>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</si>
  <si>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</si>
  <si>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</si>
  <si>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</si>
  <si>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</si>
  <si>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</si>
  <si>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</si>
  <si>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</si>
  <si>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</si>
  <si>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</si>
  <si>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</si>
  <si>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</si>
  <si>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</si>
  <si>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</si>
  <si>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</si>
  <si>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</si>
  <si>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</si>
  <si>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</si>
  <si>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</si>
  <si>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</si>
  <si>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</si>
  <si>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</si>
  <si>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</si>
  <si>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</si>
  <si>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</si>
  <si>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</si>
  <si>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</si>
  <si>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</si>
  <si>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</si>
  <si>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</si>
  <si>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</si>
  <si>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</si>
  <si>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</si>
  <si>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</si>
  <si>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</si>
  <si>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</si>
  <si>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</si>
  <si>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</si>
  <si>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</si>
  <si>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</si>
  <si>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</si>
  <si>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</si>
  <si>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</si>
  <si>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</si>
  <si>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</si>
  <si>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</si>
  <si>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</si>
  <si>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</si>
  <si>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</si>
  <si>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</si>
  <si>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</si>
  <si>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</si>
  <si>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</si>
  <si>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</si>
  <si>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</si>
  <si>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</si>
  <si>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</si>
  <si>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</si>
  <si>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</si>
  <si>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</si>
  <si>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</si>
  <si>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</si>
  <si>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</si>
  <si>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</si>
  <si>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</si>
  <si>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</si>
  <si>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</si>
  <si>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</si>
  <si>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</si>
  <si>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</si>
  <si>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</si>
  <si>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</si>
  <si>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</si>
  <si>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</si>
  <si>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</si>
  <si>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</si>
  <si>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</si>
  <si>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</si>
  <si>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</si>
  <si>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</si>
  <si>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</si>
  <si>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</si>
  <si>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</si>
  <si>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</si>
  <si>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</si>
  <si>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</si>
  <si>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</si>
  <si>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</si>
  <si>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</si>
  <si>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</si>
  <si>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</si>
  <si>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</si>
  <si>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</si>
  <si>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</si>
  <si>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</si>
  <si>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</si>
  <si>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</si>
  <si>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</si>
  <si>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</si>
  <si>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</si>
  <si>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</si>
  <si>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</si>
  <si>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</si>
  <si>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</si>
  <si>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</si>
  <si>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</si>
  <si>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</si>
  <si>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</si>
  <si>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</si>
  <si>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</si>
  <si>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</si>
  <si>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</si>
  <si>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</si>
  <si>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</si>
  <si>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</si>
  <si>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</si>
  <si>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</si>
  <si>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</si>
  <si>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</si>
  <si>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</si>
  <si>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</si>
  <si>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</si>
  <si>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</si>
  <si>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</si>
  <si>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</si>
  <si>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</si>
  <si>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</si>
  <si>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</si>
  <si>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</si>
  <si>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</si>
  <si>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</si>
  <si>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</si>
  <si>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</si>
  <si>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</si>
  <si>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</si>
  <si>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</si>
  <si>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</si>
  <si>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</si>
  <si>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</si>
  <si>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</si>
  <si>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</si>
  <si>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</si>
  <si>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</si>
  <si>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</si>
  <si>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</si>
  <si>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</si>
  <si>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</si>
  <si>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</si>
  <si>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</si>
  <si>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</si>
  <si>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</si>
  <si>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</si>
  <si>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</si>
  <si>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</si>
  <si>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</si>
  <si>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</si>
  <si>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</si>
  <si>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</si>
  <si>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</si>
  <si>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</si>
  <si>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</si>
  <si>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</si>
  <si>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</si>
  <si>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</si>
  <si>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</si>
  <si>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</si>
  <si>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</si>
  <si>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</si>
  <si>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</si>
  <si>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</si>
  <si>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</si>
  <si>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</si>
  <si>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</si>
  <si>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</si>
  <si>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</si>
  <si>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</si>
  <si>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</si>
  <si>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</si>
  <si>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</si>
  <si>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</si>
  <si>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</si>
  <si>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</si>
  <si>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</si>
  <si>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</si>
  <si>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</si>
  <si>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</si>
  <si>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</si>
  <si>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</si>
  <si>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</si>
  <si>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</si>
  <si>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</si>
  <si>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</si>
  <si>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</si>
  <si>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</si>
  <si>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</si>
  <si>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</si>
  <si>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</si>
  <si>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</si>
  <si>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</si>
  <si>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</si>
  <si>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</si>
  <si>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</si>
  <si>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</si>
  <si>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</si>
  <si>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</si>
  <si>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</si>
  <si>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</si>
  <si>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</si>
  <si>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</si>
  <si>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</si>
  <si>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</si>
  <si>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</si>
  <si>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</si>
  <si>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</si>
  <si>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</si>
  <si>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</si>
  <si>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</si>
  <si>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</si>
  <si>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</si>
  <si>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</si>
  <si>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</si>
  <si>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</si>
  <si>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</si>
  <si>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</si>
  <si>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</si>
  <si>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</si>
  <si>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</si>
  <si>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</si>
  <si>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</si>
  <si>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</si>
  <si>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</si>
  <si>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</si>
  <si>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</si>
  <si>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</si>
  <si>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</si>
  <si>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</si>
  <si>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</si>
  <si>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</si>
  <si>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</si>
  <si>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</si>
  <si>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</si>
  <si>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</si>
  <si>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</si>
  <si>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</si>
  <si>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</si>
  <si>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</si>
  <si>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</si>
  <si>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</si>
  <si>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</si>
  <si>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</si>
  <si>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</si>
  <si>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</si>
  <si>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</si>
  <si>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</si>
  <si>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</si>
  <si>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</si>
  <si>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</si>
  <si>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</si>
  <si>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</si>
  <si>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</si>
  <si>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</si>
  <si>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</si>
  <si>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</si>
  <si>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</si>
  <si>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</si>
  <si>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</si>
  <si>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</si>
  <si>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</si>
  <si>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</si>
  <si>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</si>
  <si>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</si>
  <si>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</si>
  <si>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</si>
  <si>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</si>
  <si>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</si>
  <si>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</si>
  <si>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</si>
  <si>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</si>
  <si>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</si>
  <si>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</si>
  <si>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</si>
  <si>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</si>
  <si>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</si>
  <si>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</si>
  <si>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</si>
  <si>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</si>
  <si>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</si>
  <si>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</si>
  <si>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</si>
  <si>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</si>
  <si>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</si>
  <si>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</si>
  <si>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</si>
  <si>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</si>
  <si>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</si>
  <si>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</si>
  <si>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</si>
  <si>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</si>
  <si>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</si>
  <si>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</si>
  <si>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</si>
  <si>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</si>
  <si>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</si>
  <si>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</si>
  <si>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</si>
  <si>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</si>
  <si>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</si>
  <si>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</si>
  <si>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</si>
  <si>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</si>
  <si>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</si>
  <si>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</si>
  <si>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</si>
  <si>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</si>
  <si>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</si>
  <si>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</si>
  <si>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</si>
  <si>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</si>
  <si>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</si>
  <si>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</si>
  <si>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</si>
  <si>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</si>
  <si>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</si>
  <si>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</si>
  <si>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</si>
  <si>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</si>
  <si>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</si>
  <si>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</si>
  <si>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</si>
  <si>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</si>
  <si>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</si>
  <si>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</si>
  <si>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</si>
  <si>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</si>
  <si>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</si>
  <si>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</si>
  <si>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</si>
  <si>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</si>
  <si>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</si>
  <si>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</si>
  <si>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</si>
  <si>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</si>
  <si>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</si>
  <si>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</si>
  <si>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</si>
  <si>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</si>
  <si>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</si>
  <si>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</si>
  <si>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</si>
  <si>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</si>
  <si>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</si>
  <si>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</si>
  <si>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</si>
  <si>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</si>
  <si>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</si>
  <si>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</si>
  <si>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</si>
  <si>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</si>
  <si>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</si>
  <si>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</si>
  <si>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</si>
  <si>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</si>
  <si>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</si>
  <si>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</si>
  <si>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</si>
  <si>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</si>
  <si>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</si>
  <si>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</si>
  <si>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</si>
  <si>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</si>
  <si>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</si>
  <si>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</si>
  <si>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</si>
  <si>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</si>
  <si>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</si>
  <si>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</si>
  <si>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</si>
  <si>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</si>
  <si>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</si>
  <si>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</si>
  <si>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</si>
  <si>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</si>
  <si>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</si>
  <si>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</si>
  <si>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</si>
  <si>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</si>
  <si>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</si>
  <si>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</si>
  <si>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</si>
  <si>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</si>
  <si>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</si>
  <si>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</si>
  <si>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</si>
  <si>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</si>
  <si>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</si>
  <si>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</si>
  <si>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</si>
  <si>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</si>
  <si>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</si>
  <si>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</si>
  <si>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</si>
  <si>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</si>
  <si>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</si>
  <si>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</si>
  <si>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</si>
  <si>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</si>
  <si>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</si>
  <si>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</si>
  <si>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</si>
  <si>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</si>
  <si>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</si>
  <si>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</si>
  <si>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</si>
  <si>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</si>
  <si>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</si>
  <si>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</si>
  <si>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</si>
  <si>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</si>
  <si>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</si>
  <si>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</si>
  <si>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</si>
  <si>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</si>
  <si>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</si>
  <si>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</si>
  <si>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</si>
  <si>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</si>
  <si>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</si>
  <si>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</si>
  <si>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</si>
  <si>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</si>
  <si>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</si>
  <si>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</si>
  <si>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</si>
  <si>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</si>
  <si>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</si>
  <si>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</si>
  <si>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</si>
  <si>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</si>
  <si>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</si>
  <si>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</si>
  <si>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</si>
  <si>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</si>
  <si>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</si>
  <si>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</si>
  <si>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</si>
  <si>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</si>
  <si>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</si>
  <si>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</si>
  <si>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</si>
  <si>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</si>
  <si>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</si>
  <si>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</si>
  <si>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</si>
  <si>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</si>
  <si>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</si>
  <si>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</si>
  <si>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</si>
  <si>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</si>
  <si>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</si>
  <si>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</si>
  <si>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</si>
  <si>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</si>
  <si>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</si>
  <si>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</si>
  <si>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</si>
  <si>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</si>
  <si>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</si>
  <si>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</si>
  <si>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</si>
  <si>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</si>
  <si>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</si>
  <si>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</si>
  <si>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</si>
  <si>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</si>
  <si>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</si>
  <si>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</si>
  <si>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</si>
  <si>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</si>
  <si>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</si>
  <si>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</si>
  <si>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</si>
  <si>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</si>
  <si>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</si>
  <si>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</si>
  <si>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</si>
  <si>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</si>
  <si>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</si>
  <si>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</si>
  <si>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</si>
  <si>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</si>
  <si>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</si>
  <si>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</si>
  <si>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</si>
  <si>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</si>
  <si>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</si>
  <si>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</si>
  <si>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</si>
  <si>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</si>
  <si>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</si>
  <si>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</si>
  <si>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</si>
  <si>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</si>
  <si>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</si>
  <si>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</si>
  <si>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</si>
  <si>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</si>
  <si>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</si>
  <si>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</si>
  <si>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</si>
  <si>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</si>
  <si>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</si>
  <si>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</si>
  <si>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</si>
  <si>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</si>
  <si>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</si>
  <si>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</si>
  <si>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</si>
  <si>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</si>
  <si>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</si>
  <si>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</si>
  <si>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</si>
  <si>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</si>
  <si>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</si>
  <si>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</si>
  <si>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</si>
  <si>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</si>
  <si>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</si>
  <si>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</si>
  <si>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</si>
  <si>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</si>
  <si>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</si>
  <si>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</si>
  <si>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</si>
  <si>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</si>
  <si>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</si>
  <si>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</si>
  <si>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</si>
  <si>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</si>
  <si>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</si>
  <si>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</si>
  <si>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</si>
  <si>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</si>
  <si>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</si>
  <si>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</si>
  <si>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</si>
  <si>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</si>
  <si>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</si>
  <si>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</si>
  <si>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</si>
  <si>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</si>
  <si>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</si>
  <si>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</si>
  <si>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</si>
  <si>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</si>
  <si>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</si>
  <si>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</si>
  <si>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</si>
  <si>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</si>
  <si>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</si>
  <si>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</si>
  <si>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</si>
  <si>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</si>
  <si>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</si>
  <si>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</si>
  <si>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</si>
  <si>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</si>
  <si>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</si>
  <si>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</si>
  <si>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</si>
  <si>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</si>
  <si>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</si>
  <si>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</si>
  <si>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</si>
  <si>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</si>
  <si>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</si>
  <si>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</si>
  <si>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</si>
  <si>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</si>
  <si>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</si>
  <si>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</si>
  <si>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</si>
  <si>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</si>
  <si>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</si>
  <si>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</si>
  <si>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</si>
  <si>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</si>
  <si>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</si>
  <si>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</si>
  <si>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</si>
  <si>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</si>
  <si>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</si>
  <si>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</si>
  <si>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</si>
  <si>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</si>
  <si>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</si>
  <si>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</si>
  <si>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</si>
  <si>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</si>
  <si>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</si>
  <si>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</si>
  <si>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</si>
  <si>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</si>
  <si>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</si>
  <si>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</si>
  <si>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</si>
  <si>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</si>
  <si>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</si>
  <si>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</si>
  <si>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</si>
  <si>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</si>
  <si>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</si>
  <si>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</si>
  <si>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</si>
  <si>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</si>
  <si>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</si>
  <si>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</si>
  <si>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</si>
  <si>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</si>
  <si>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</si>
  <si>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</si>
  <si>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</si>
  <si>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</si>
  <si>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</si>
  <si>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</si>
  <si>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</si>
  <si>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</si>
  <si>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</si>
  <si>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</si>
  <si>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</si>
  <si>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</si>
  <si>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</si>
  <si>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</si>
  <si>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</si>
  <si>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</si>
  <si>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</si>
  <si>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</si>
  <si>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</si>
  <si>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</si>
  <si>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</si>
  <si>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</si>
  <si>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</si>
  <si>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</si>
  <si>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</si>
  <si>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</si>
  <si>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</si>
  <si>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</si>
  <si>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</si>
  <si>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</si>
  <si>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</si>
  <si>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</si>
  <si>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</si>
  <si>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</si>
  <si>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</si>
  <si>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</si>
  <si>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</si>
  <si>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</si>
  <si>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</si>
  <si>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</si>
  <si>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</si>
  <si>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</si>
  <si>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</si>
  <si>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</si>
  <si>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</si>
  <si>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</si>
  <si>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</si>
  <si>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</si>
  <si>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</si>
  <si>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</si>
  <si>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</si>
  <si>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</si>
  <si>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</si>
  <si>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</si>
  <si>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</si>
  <si>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</si>
  <si>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</si>
  <si>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</si>
  <si>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</si>
  <si>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</si>
  <si>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</si>
  <si>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</si>
  <si>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</si>
  <si>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</si>
  <si>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</si>
  <si>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</si>
  <si>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</si>
  <si>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</si>
  <si>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</si>
  <si>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</si>
  <si>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</si>
  <si>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</si>
  <si>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</si>
  <si>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</si>
  <si>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</si>
  <si>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</si>
  <si>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</si>
  <si>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</si>
  <si>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</si>
  <si>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</si>
  <si>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</si>
  <si>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</si>
  <si>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</si>
  <si>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</si>
  <si>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</si>
  <si>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</si>
  <si>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</si>
  <si>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</si>
  <si>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</si>
  <si>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</si>
  <si>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</si>
  <si>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</si>
  <si>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</si>
  <si>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</si>
  <si>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</si>
  <si>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</si>
  <si>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</si>
  <si>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</si>
  <si>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</si>
  <si>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</si>
  <si>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</si>
  <si>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</si>
  <si>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</si>
  <si>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</si>
  <si>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</si>
  <si>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</si>
  <si>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</si>
  <si>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</si>
  <si>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</si>
  <si>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</si>
  <si>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</si>
  <si>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</si>
  <si>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</si>
  <si>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</si>
  <si>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</si>
  <si>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</si>
  <si>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</si>
  <si>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</si>
  <si>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</si>
  <si>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</si>
  <si>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</si>
  <si>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</si>
  <si>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</si>
  <si>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</si>
  <si>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</si>
  <si>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</si>
  <si>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</si>
  <si>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</si>
  <si>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</si>
  <si>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</si>
  <si>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</si>
  <si>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</si>
  <si>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</si>
  <si>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</si>
  <si>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</si>
  <si>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</si>
  <si>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</si>
  <si>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</si>
  <si>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</si>
  <si>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</si>
  <si>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</si>
  <si>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</si>
  <si>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</si>
  <si>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</si>
  <si>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</si>
  <si>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</si>
  <si>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</si>
  <si>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</si>
  <si>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</si>
  <si>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</si>
  <si>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</si>
  <si>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</si>
  <si>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</si>
  <si>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</si>
  <si>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</si>
  <si>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</si>
  <si>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</si>
  <si>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</si>
  <si>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</si>
  <si>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</si>
  <si>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</si>
  <si>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</si>
  <si>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</si>
  <si>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</si>
  <si>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</si>
  <si>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</si>
  <si>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</si>
  <si>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</si>
  <si>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</si>
  <si>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</si>
  <si>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</si>
  <si>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</si>
  <si>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</si>
  <si>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</si>
  <si>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</si>
  <si>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</si>
  <si>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</si>
  <si>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</si>
  <si>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</si>
  <si>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</si>
  <si>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</si>
  <si>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</si>
  <si>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</si>
  <si>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</si>
  <si>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</si>
  <si>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</si>
  <si>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</si>
  <si>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</si>
  <si>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</si>
  <si>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</si>
  <si>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</si>
  <si>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</si>
  <si>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</si>
  <si>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</si>
  <si>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</si>
  <si>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</si>
  <si>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</si>
  <si>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</si>
  <si>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</si>
  <si>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</si>
  <si>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</si>
  <si>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</si>
  <si>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</si>
  <si>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</si>
  <si>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</si>
  <si>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</si>
  <si>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</si>
  <si>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</si>
  <si>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</si>
  <si>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</si>
  <si>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</si>
  <si>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</si>
  <si>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</si>
  <si>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</si>
  <si>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</si>
  <si>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</si>
  <si>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</si>
  <si>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</si>
  <si>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</si>
  <si>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</si>
  <si>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</si>
  <si>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</si>
  <si>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</si>
  <si>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</si>
  <si>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</si>
  <si>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</si>
  <si>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</si>
  <si>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</si>
  <si>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</si>
  <si>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</si>
  <si>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</si>
  <si>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</si>
  <si>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</si>
  <si>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</si>
  <si>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</si>
  <si>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</si>
  <si>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</si>
  <si>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</si>
  <si>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</si>
  <si>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</si>
  <si>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</si>
  <si>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</si>
  <si>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</si>
  <si>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</si>
  <si>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</si>
  <si>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</si>
  <si>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</si>
  <si>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</si>
  <si>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</si>
  <si>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</si>
  <si>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</si>
  <si>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</si>
  <si>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</si>
  <si>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</si>
  <si>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</si>
  <si>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</si>
  <si>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</si>
  <si>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</si>
  <si>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</si>
  <si>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</si>
  <si>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</si>
  <si>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</si>
  <si>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</si>
  <si>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</si>
  <si>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</si>
  <si>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</si>
  <si>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</si>
  <si>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</si>
  <si>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</si>
  <si>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</si>
  <si>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</si>
  <si>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</si>
  <si>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</si>
  <si>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</si>
  <si>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</si>
  <si>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</si>
  <si>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</si>
  <si>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</si>
  <si>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</si>
  <si>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</si>
  <si>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</si>
  <si>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</si>
  <si>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</si>
  <si>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</si>
  <si>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</si>
  <si>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</si>
  <si>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</si>
  <si>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</si>
  <si>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</si>
  <si>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</si>
  <si>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</si>
  <si>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</si>
  <si>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</si>
  <si>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</si>
  <si>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</si>
  <si>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</si>
  <si>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</si>
  <si>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</si>
  <si>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</si>
  <si>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</si>
  <si>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</si>
  <si>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</si>
  <si>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</si>
  <si>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</si>
  <si>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</si>
  <si>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</si>
  <si>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</si>
  <si>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</si>
  <si>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</si>
  <si>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</si>
  <si>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</si>
  <si>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</si>
  <si>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</si>
  <si>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</si>
  <si>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</si>
  <si>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</si>
  <si>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</si>
  <si>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</si>
  <si>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</si>
  <si>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</si>
  <si>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</si>
  <si>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</si>
  <si>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</si>
  <si>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</si>
  <si>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</si>
  <si>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</si>
  <si>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</si>
  <si>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</si>
  <si>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</si>
  <si>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</si>
  <si>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</si>
  <si>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</si>
  <si>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</si>
  <si>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</si>
  <si>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</si>
  <si>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</si>
  <si>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</si>
  <si>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</si>
  <si>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</si>
  <si>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</si>
  <si>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</si>
  <si>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</si>
  <si>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</si>
  <si>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</si>
  <si>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</si>
  <si>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</si>
  <si>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</si>
  <si>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</si>
  <si>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</si>
  <si>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</si>
  <si>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</si>
  <si>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</si>
  <si>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</si>
  <si>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</si>
  <si>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</si>
  <si>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</si>
  <si>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</si>
  <si>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</si>
  <si>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</si>
  <si>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</si>
  <si>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</si>
  <si>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</si>
  <si>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</si>
  <si>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</si>
  <si>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</si>
  <si>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</si>
  <si>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</si>
  <si>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</si>
  <si>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</si>
  <si>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</si>
  <si>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</si>
  <si>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</si>
  <si>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</si>
  <si>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</si>
  <si>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</si>
  <si>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</si>
  <si>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</si>
  <si>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</si>
  <si>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</si>
  <si>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</si>
  <si>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</si>
  <si>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</si>
  <si>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</si>
  <si>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</si>
  <si>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</si>
  <si>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</si>
  <si>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</si>
  <si>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</si>
  <si>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</si>
  <si>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</si>
  <si>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</si>
  <si>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</si>
  <si>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</si>
  <si>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</si>
  <si>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</si>
  <si>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</si>
  <si>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</si>
  <si>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</si>
  <si>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</si>
  <si>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</si>
  <si>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</si>
  <si>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</si>
  <si>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</si>
  <si>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</si>
  <si>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</si>
  <si>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</si>
  <si>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</si>
  <si>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</si>
  <si>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</si>
  <si>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</si>
  <si>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</si>
  <si>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</si>
  <si>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</si>
  <si>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</si>
  <si>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</si>
  <si>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</si>
  <si>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</si>
  <si>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</si>
  <si>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</si>
  <si>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</si>
  <si>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</si>
  <si>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</si>
  <si>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</si>
  <si>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</si>
  <si>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</si>
  <si>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</si>
  <si>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</si>
  <si>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</si>
  <si>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</si>
  <si>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</si>
  <si>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</si>
  <si>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</si>
  <si>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</si>
  <si>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</si>
  <si>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</si>
  <si>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</si>
  <si>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</si>
  <si>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</si>
  <si>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</si>
  <si>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</si>
  <si>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</si>
  <si>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</si>
  <si>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</si>
  <si>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</si>
  <si>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</si>
  <si>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</si>
  <si>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</si>
  <si>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</si>
  <si>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</si>
  <si>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</si>
  <si>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</si>
  <si>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</si>
  <si>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</si>
  <si>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</si>
  <si>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</si>
  <si>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</si>
  <si>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</si>
  <si>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</si>
  <si>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</si>
  <si>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</si>
  <si>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</si>
  <si>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</si>
  <si>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</si>
  <si>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</si>
  <si>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</si>
  <si>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</si>
  <si>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</si>
  <si>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</si>
  <si>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</si>
  <si>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</si>
  <si>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</si>
  <si>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</si>
  <si>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</si>
  <si>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</si>
  <si>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</si>
  <si>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</si>
  <si>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</si>
  <si>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</si>
  <si>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</si>
  <si>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</si>
  <si>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</si>
  <si>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</si>
  <si>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</si>
  <si>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</si>
  <si>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</si>
  <si>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</si>
  <si>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</si>
  <si>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</si>
  <si>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</si>
  <si>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</si>
  <si>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</si>
  <si>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</si>
  <si>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</si>
  <si>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</si>
  <si>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</si>
  <si>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</si>
  <si>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</si>
  <si>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</si>
  <si>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</si>
  <si>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</si>
  <si>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</si>
  <si>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</si>
  <si>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</si>
  <si>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</si>
  <si>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</si>
  <si>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</si>
  <si>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</si>
  <si>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</si>
  <si>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</si>
  <si>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</si>
  <si>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</si>
  <si>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</si>
  <si>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</si>
  <si>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</si>
  <si>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</si>
  <si>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</si>
  <si>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</si>
  <si>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</si>
  <si>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</si>
  <si>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</si>
  <si>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</si>
  <si>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</si>
  <si>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</si>
  <si>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</si>
  <si>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</si>
  <si>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</si>
  <si>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</si>
  <si>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</si>
  <si>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</si>
  <si>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</si>
  <si>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</si>
  <si>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</si>
  <si>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</si>
  <si>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</si>
  <si>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</si>
  <si>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</si>
  <si>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</si>
  <si>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</si>
  <si>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</si>
  <si>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</si>
  <si>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</si>
  <si>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</si>
  <si>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</si>
  <si>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</si>
  <si>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</si>
  <si>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</si>
  <si>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</si>
  <si>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</si>
  <si>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</si>
  <si>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</si>
  <si>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</si>
  <si>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</si>
  <si>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</si>
  <si>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</si>
  <si>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</si>
  <si>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</si>
  <si>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</si>
  <si>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</si>
  <si>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</si>
  <si>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</si>
  <si>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</si>
  <si>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</si>
  <si>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</si>
  <si>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</si>
  <si>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</si>
  <si>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</si>
  <si>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</si>
  <si>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</si>
  <si>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</si>
  <si>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</si>
  <si>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</si>
  <si>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</si>
  <si>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</si>
  <si>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</si>
  <si>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</si>
  <si>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</si>
  <si>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</si>
  <si>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</si>
  <si>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</si>
  <si>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</si>
  <si>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</si>
  <si>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</si>
  <si>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</si>
  <si>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</si>
  <si>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</si>
  <si>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</si>
  <si>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</si>
  <si>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</si>
  <si>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</si>
  <si>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</si>
  <si>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</si>
  <si>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</si>
  <si>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</si>
  <si>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</si>
  <si>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</si>
  <si>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</si>
  <si>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</si>
  <si>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</si>
  <si>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</si>
  <si>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</si>
  <si>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</si>
  <si>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</si>
  <si>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</si>
  <si>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</si>
  <si>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</si>
  <si>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</si>
  <si>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</si>
  <si>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</si>
  <si>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</si>
  <si>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</si>
  <si>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</si>
  <si>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</si>
  <si>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</si>
  <si>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</si>
  <si>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</si>
  <si>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</si>
  <si>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</si>
  <si>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</si>
  <si>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</si>
  <si>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</si>
  <si>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</si>
  <si>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</si>
  <si>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</si>
  <si>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</si>
  <si>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</si>
  <si>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</si>
  <si>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</si>
  <si>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</si>
  <si>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</si>
  <si>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</si>
  <si>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</si>
  <si>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</si>
  <si>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</si>
  <si>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</si>
  <si>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</si>
  <si>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</si>
  <si>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</si>
  <si>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</si>
  <si>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</si>
  <si>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</si>
  <si>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</si>
  <si>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</si>
  <si>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</si>
  <si>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</si>
  <si>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</si>
  <si>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</si>
  <si>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</si>
  <si>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</si>
  <si>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</si>
  <si>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</si>
  <si>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</si>
  <si>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</si>
  <si>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</si>
  <si>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</si>
  <si>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</si>
  <si>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</si>
  <si>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</si>
  <si>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</si>
  <si>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</si>
  <si>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</si>
  <si>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</si>
  <si>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</si>
  <si>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</si>
  <si>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</si>
  <si>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</si>
  <si>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</si>
  <si>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</si>
  <si>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</si>
  <si>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</si>
  <si>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</si>
  <si>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</si>
  <si>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</si>
  <si>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</si>
  <si>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</si>
  <si>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</si>
  <si>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</si>
  <si>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</si>
  <si>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</si>
  <si>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</si>
  <si>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</si>
  <si>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</si>
  <si>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</si>
  <si>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</si>
  <si>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</si>
  <si>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</si>
  <si>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</si>
  <si>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</si>
  <si>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</si>
  <si>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</si>
  <si>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</si>
  <si>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</si>
  <si>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</si>
  <si>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</si>
  <si>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</si>
  <si>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</si>
  <si>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</si>
  <si>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</si>
  <si>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</si>
  <si>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</si>
  <si>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</si>
  <si>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</si>
  <si>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</si>
  <si>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</si>
  <si>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</si>
  <si>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</si>
  <si>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</si>
  <si>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</si>
  <si>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</si>
  <si>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</si>
  <si>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</si>
  <si>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</si>
  <si>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</si>
  <si>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</si>
  <si>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</si>
  <si>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</si>
  <si>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</si>
  <si>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</si>
  <si>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</si>
  <si>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</si>
  <si>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</si>
  <si>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</si>
  <si>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</si>
  <si>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</si>
  <si>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</si>
  <si>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</si>
  <si>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</si>
  <si>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</si>
  <si>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</si>
  <si>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</si>
  <si>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</si>
  <si>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</si>
  <si>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</si>
  <si>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</si>
  <si>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</si>
  <si>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</si>
  <si>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</si>
  <si>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</si>
  <si>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</si>
  <si>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</si>
  <si>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</si>
  <si>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</si>
  <si>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</si>
  <si>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</si>
  <si>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</si>
  <si>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</si>
  <si>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</si>
  <si>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</si>
  <si>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</si>
  <si>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</si>
  <si>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</si>
  <si>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</si>
  <si>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</si>
  <si>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</si>
  <si>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</si>
  <si>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</si>
  <si>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</si>
  <si>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</si>
  <si>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</si>
  <si>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</si>
  <si>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</si>
  <si>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</si>
  <si>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</si>
  <si>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</si>
  <si>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</si>
  <si>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</si>
  <si>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</si>
  <si>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</si>
  <si>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</si>
  <si>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</si>
  <si>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</si>
  <si>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</si>
  <si>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</si>
  <si>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</si>
  <si>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</si>
  <si>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</si>
  <si>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</si>
  <si>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</si>
  <si>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</si>
  <si>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</si>
  <si>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</si>
  <si>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</si>
  <si>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</si>
  <si>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</si>
  <si>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</si>
  <si>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</si>
  <si>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</si>
  <si>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</si>
  <si>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</si>
  <si>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</si>
  <si>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</si>
  <si>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</si>
  <si>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</si>
  <si>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</si>
  <si>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</si>
  <si>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</si>
  <si>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</si>
  <si>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</si>
  <si>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</si>
  <si>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</si>
  <si>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</si>
  <si>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</si>
  <si>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</si>
  <si>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</si>
  <si>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</si>
  <si>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</si>
  <si>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</si>
  <si>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</si>
  <si>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</si>
  <si>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</si>
  <si>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</si>
  <si>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</si>
  <si>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</si>
  <si>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</si>
  <si>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</si>
  <si>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</si>
  <si>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</si>
  <si>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</si>
  <si>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</si>
  <si>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</si>
  <si>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</si>
  <si>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</si>
  <si>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</si>
  <si>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</si>
  <si>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</si>
  <si>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</si>
  <si>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</si>
  <si>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</si>
  <si>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</si>
  <si>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</si>
  <si>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</si>
  <si>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</si>
  <si>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</si>
  <si>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</si>
  <si>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</si>
  <si>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</si>
  <si>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</si>
  <si>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</si>
  <si>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</si>
  <si>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</si>
  <si>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</si>
  <si>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</si>
  <si>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</si>
  <si>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</si>
  <si>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</si>
  <si>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</si>
  <si>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</si>
  <si>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</si>
  <si>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</si>
  <si>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</si>
  <si>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</si>
  <si>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</si>
  <si>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</si>
  <si>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</si>
  <si>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</si>
  <si>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</si>
  <si>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</si>
  <si>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</si>
  <si>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</si>
  <si>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</si>
  <si>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</si>
  <si>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</si>
  <si>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</si>
  <si>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</si>
  <si>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</si>
  <si>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</si>
  <si>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</si>
  <si>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</si>
  <si>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</si>
  <si>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</si>
  <si>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</si>
  <si>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</si>
  <si>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</si>
  <si>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</si>
  <si>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</si>
  <si>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</si>
  <si>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</si>
  <si>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</si>
  <si>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</si>
  <si>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</si>
  <si>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</si>
  <si>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</si>
  <si>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</si>
  <si>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</si>
  <si>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</si>
  <si>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</si>
  <si>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</si>
  <si>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</si>
  <si>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</si>
  <si>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</si>
  <si>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</si>
  <si>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</si>
  <si>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</si>
  <si>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</si>
  <si>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</si>
  <si>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</si>
  <si>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</si>
  <si>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</si>
  <si>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</si>
  <si>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</si>
  <si>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</si>
  <si>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</si>
  <si>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</si>
  <si>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</si>
  <si>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</si>
  <si>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</si>
  <si>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</si>
  <si>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</si>
  <si>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</si>
  <si>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</si>
  <si>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</si>
  <si>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</si>
  <si>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</si>
  <si>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</si>
  <si>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</si>
  <si>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</si>
  <si>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</si>
  <si>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</si>
  <si>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</si>
  <si>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</si>
  <si>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</si>
  <si>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</si>
  <si>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</si>
  <si>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</si>
  <si>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</si>
  <si>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</si>
  <si>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</si>
  <si>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</si>
  <si>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</si>
  <si>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</si>
  <si>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</si>
  <si>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</si>
  <si>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</si>
  <si>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</si>
  <si>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</si>
  <si>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</si>
  <si>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</si>
  <si>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</si>
  <si>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</si>
  <si>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</si>
  <si>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</si>
  <si>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</si>
  <si>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</si>
  <si>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</si>
  <si>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</si>
  <si>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</si>
  <si>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</si>
  <si>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</si>
  <si>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</si>
  <si>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</si>
  <si>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</si>
  <si>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</si>
  <si>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</si>
  <si>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</si>
  <si>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</si>
  <si>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</si>
  <si>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</si>
  <si>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</si>
  <si>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</si>
  <si>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</si>
  <si>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</si>
  <si>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</si>
  <si>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</si>
  <si>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</si>
  <si>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</si>
  <si>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</si>
  <si>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</si>
  <si>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</si>
  <si>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</si>
  <si>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</si>
  <si>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</si>
  <si>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</si>
  <si>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</si>
  <si>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</si>
  <si>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</si>
  <si>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</si>
  <si>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</si>
  <si>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</si>
  <si>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</si>
  <si>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</si>
  <si>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</si>
  <si>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</si>
  <si>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</si>
  <si>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</si>
  <si>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</si>
  <si>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</si>
  <si>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</si>
  <si>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</si>
  <si>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</si>
  <si>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</si>
  <si>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</si>
  <si>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</si>
  <si>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</si>
  <si>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</si>
  <si>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</si>
  <si>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</si>
  <si>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</si>
  <si>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</si>
  <si>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</si>
  <si>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</si>
  <si>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</si>
  <si>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</si>
  <si>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</si>
  <si>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</si>
  <si>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</si>
  <si>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</si>
  <si>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</si>
  <si>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</si>
  <si>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</si>
  <si>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</si>
  <si>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</si>
  <si>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</si>
  <si>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</si>
  <si>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</si>
  <si>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</si>
  <si>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</si>
  <si>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</si>
  <si>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</si>
  <si>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</si>
  <si>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</si>
  <si>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</si>
  <si>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</si>
  <si>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</si>
  <si>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</si>
  <si>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</si>
  <si>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</si>
  <si>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</si>
  <si>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</si>
  <si>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</si>
  <si>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</si>
  <si>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</si>
  <si>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</si>
  <si>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</si>
  <si>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</si>
  <si>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</si>
  <si>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</si>
  <si>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</si>
  <si>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</si>
  <si>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</si>
  <si>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</si>
  <si>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</si>
  <si>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</si>
  <si>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</si>
  <si>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</si>
  <si>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</si>
  <si>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</si>
  <si>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</si>
  <si>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</si>
  <si>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</si>
  <si>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</si>
  <si>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</si>
  <si>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</si>
  <si>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</si>
  <si>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</si>
  <si>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</si>
  <si>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</si>
  <si>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</si>
  <si>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</si>
  <si>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</si>
  <si>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</si>
  <si>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</si>
  <si>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</si>
  <si>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</si>
  <si>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</si>
  <si>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</si>
  <si>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</si>
  <si>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</si>
  <si>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</si>
  <si>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</si>
  <si>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</si>
  <si>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</si>
  <si>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</si>
  <si>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</si>
  <si>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</si>
  <si>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</si>
  <si>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</si>
  <si>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</si>
  <si>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</si>
  <si>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</si>
  <si>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</si>
  <si>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</si>
  <si>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</si>
  <si>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</si>
  <si>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</si>
  <si>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</si>
  <si>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</si>
  <si>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</si>
  <si>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</si>
  <si>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</si>
  <si>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</si>
  <si>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</si>
  <si>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</si>
  <si>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</si>
  <si>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</si>
  <si>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</si>
  <si>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</si>
  <si>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</si>
  <si>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</si>
  <si>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</si>
  <si>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</si>
  <si>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</si>
  <si>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</si>
  <si>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</si>
  <si>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</si>
  <si>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</si>
  <si>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</si>
  <si>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</si>
  <si>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</si>
  <si>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</si>
  <si>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</si>
  <si>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</si>
  <si>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</si>
  <si>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</si>
  <si>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</si>
  <si>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</si>
  <si>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</si>
  <si>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</si>
  <si>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</si>
  <si>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</si>
  <si>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</si>
  <si>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</si>
  <si>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</si>
  <si>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</si>
  <si>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</si>
  <si>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</si>
  <si>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</si>
  <si>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</si>
  <si>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</si>
  <si>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</si>
  <si>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</si>
  <si>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</si>
  <si>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</si>
  <si>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</si>
  <si>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</si>
  <si>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</si>
  <si>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</si>
  <si>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</si>
  <si>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</si>
  <si>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</si>
  <si>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</si>
  <si>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</si>
  <si>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</si>
  <si>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</si>
  <si>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</si>
  <si>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</si>
  <si>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</si>
  <si>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</si>
  <si>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</si>
  <si>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</si>
  <si>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</si>
  <si>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</si>
  <si>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</si>
  <si>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</si>
  <si>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</si>
  <si>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</si>
  <si>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</si>
  <si>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</si>
  <si>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</si>
  <si>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</si>
  <si>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</si>
  <si>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</si>
  <si>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</si>
  <si>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</si>
  <si>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</si>
  <si>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</si>
  <si>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</si>
  <si>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</si>
  <si>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</si>
  <si>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</si>
  <si>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</si>
  <si>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</si>
  <si>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</si>
  <si>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</si>
  <si>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</si>
  <si>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</si>
  <si>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</si>
  <si>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</si>
  <si>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</si>
  <si>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</si>
  <si>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</si>
  <si>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</si>
  <si>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</si>
  <si>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</si>
  <si>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</si>
  <si>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</si>
  <si>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</si>
  <si>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</si>
  <si>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</si>
  <si>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</si>
  <si>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</si>
  <si>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</si>
  <si>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</si>
  <si>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</si>
  <si>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</si>
  <si>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</si>
  <si>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</si>
  <si>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</si>
  <si>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</si>
  <si>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</si>
  <si>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</si>
  <si>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</si>
  <si>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</si>
  <si>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</si>
  <si>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</si>
  <si>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</si>
  <si>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</si>
  <si>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</si>
  <si>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</si>
  <si>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</si>
  <si>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</si>
  <si>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</si>
  <si>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</si>
  <si>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</si>
  <si>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</si>
  <si>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</si>
  <si>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</si>
  <si>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</si>
  <si>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</si>
  <si>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</si>
  <si>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</si>
  <si>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</si>
  <si>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</si>
  <si>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</si>
  <si>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</si>
  <si>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</si>
  <si>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</si>
  <si>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</si>
  <si>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 xml:space="preserve">OSNOVNA ŠKOLA ANTUN NEMČIĆ GOSTOVINSKI </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</si>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</sst>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850572.14</v>
      </c>
      <c r="D2" s="7">
        <f>'PR-RAS'!E6</f>
        <v>809524.46</v>
      </c>
      <c r="E2" s="7">
        <v>0</v>
      </c>
      <c r="F2" s="7">
        <v>0</v>
      </c>
      <c r="G2" s="8">
        <f t="shared" ref="G2:G274" si="0">(B2/1000)*(C2*1+D2*2)</f>
        <v>2469.6210599999999</v>
      </c>
      <c r="H2" s="8">
        <f t="shared" ref="H2:H274" si="1">ABS(C2-ROUND(C2,0))+ABS(D2-ROUND(D2,0))</f>
        <v>0.59999999997671694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607795.05000000005</v>
      </c>
      <c r="D45" s="2">
        <f>'PR-RAS'!E49</f>
        <v>646196.27</v>
      </c>
      <c r="E45" s="2">
        <v>0</v>
      </c>
      <c r="F45" s="2">
        <v>0</v>
      </c>
      <c r="G45" s="3">
        <f t="shared" si="0"/>
        <v>83608.253960000002</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586198.5</v>
      </c>
      <c r="D64" s="2">
        <f>'PR-RAS'!E68</f>
        <v>618223.43000000005</v>
      </c>
      <c r="E64" s="2">
        <v>0</v>
      </c>
      <c r="F64" s="2">
        <v>0</v>
      </c>
      <c r="G64" s="3">
        <f t="shared" si="0"/>
        <v>114826.65768</v>
      </c>
      <c r="H64" s="3">
        <f t="shared" si="1"/>
        <v>0.93000000005122274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585300.5</v>
      </c>
      <c r="D65" s="2">
        <f>'PR-RAS'!E69</f>
        <v>618223.43000000005</v>
      </c>
      <c r="E65" s="2">
        <v>0</v>
      </c>
      <c r="F65" s="2">
        <v>0</v>
      </c>
      <c r="G65" s="3">
        <f t="shared" si="0"/>
        <v>116591.83104</v>
      </c>
      <c r="H65" s="3">
        <f t="shared" si="1"/>
        <v>0.93000000005122274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898</v>
      </c>
      <c r="D66" s="2">
        <f>'PR-RAS'!E70</f>
        <v>0</v>
      </c>
      <c r="E66" s="2">
        <v>0</v>
      </c>
      <c r="F66" s="2">
        <v>0</v>
      </c>
      <c r="G66" s="3">
        <f t="shared" si="0"/>
        <v>58.370000000000005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21596.55</v>
      </c>
      <c r="D73" s="2">
        <f>'PR-RAS'!E77</f>
        <v>27972.839999999997</v>
      </c>
      <c r="E73" s="2">
        <v>0</v>
      </c>
      <c r="F73" s="2">
        <v>0</v>
      </c>
      <c r="G73" s="3">
        <f t="shared" si="0"/>
        <v>5583.0405599999995</v>
      </c>
      <c r="H73" s="3">
        <f t="shared" si="1"/>
        <v>0.61000000000422006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6486.15</v>
      </c>
      <c r="D74" s="2">
        <f>'PR-RAS'!E78</f>
        <v>8455.24</v>
      </c>
      <c r="E74" s="2">
        <v>0</v>
      </c>
      <c r="F74" s="2">
        <v>0</v>
      </c>
      <c r="G74" s="3">
        <f t="shared" si="0"/>
        <v>1707.9539899999997</v>
      </c>
      <c r="H74" s="3">
        <f t="shared" si="1"/>
        <v>0.38999999999941792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15110.4</v>
      </c>
      <c r="D76" s="2">
        <f>'PR-RAS'!E80</f>
        <v>19517.599999999999</v>
      </c>
      <c r="E76" s="2">
        <v>0</v>
      </c>
      <c r="F76" s="2">
        <v>0</v>
      </c>
      <c r="G76" s="3">
        <f t="shared" si="0"/>
        <v>4060.9199999999996</v>
      </c>
      <c r="H76" s="3">
        <f t="shared" si="1"/>
        <v>0.80000000000109139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10945.16</v>
      </c>
      <c r="D102" s="2">
        <f>'PR-RAS'!E106</f>
        <v>13095</v>
      </c>
      <c r="E102" s="2">
        <v>0</v>
      </c>
      <c r="F102" s="2">
        <v>0</v>
      </c>
      <c r="G102" s="3">
        <f t="shared" si="0"/>
        <v>3750.6511600000008</v>
      </c>
      <c r="H102" s="3">
        <f t="shared" si="1"/>
        <v>0.15999999999985448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10945.16</v>
      </c>
      <c r="D108" s="2">
        <f>'PR-RAS'!E112</f>
        <v>13095</v>
      </c>
      <c r="E108" s="2">
        <v>0</v>
      </c>
      <c r="F108" s="2">
        <v>0</v>
      </c>
      <c r="G108" s="3">
        <f t="shared" si="0"/>
        <v>3973.4621200000001</v>
      </c>
      <c r="H108" s="3">
        <f t="shared" si="1"/>
        <v>0.15999999999985448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10945.16</v>
      </c>
      <c r="D113" s="2">
        <f>'PR-RAS'!E117</f>
        <v>13095</v>
      </c>
      <c r="E113" s="2">
        <v>0</v>
      </c>
      <c r="F113" s="2">
        <v>0</v>
      </c>
      <c r="G113" s="3">
        <f t="shared" si="0"/>
        <v>4159.1379200000001</v>
      </c>
      <c r="H113" s="3">
        <f t="shared" si="1"/>
        <v>0.15999999999985448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477.97</v>
      </c>
      <c r="D121" s="2">
        <f>'PR-RAS'!E125</f>
        <v>338</v>
      </c>
      <c r="E121" s="2">
        <v>0</v>
      </c>
      <c r="F121" s="2">
        <v>0</v>
      </c>
      <c r="G121" s="3">
        <f t="shared" si="0"/>
        <v>138.47639999999998</v>
      </c>
      <c r="H121" s="3">
        <f t="shared" si="1"/>
        <v>2.9999999999972715E-2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447.97</v>
      </c>
      <c r="D122" s="2">
        <f>'PR-RAS'!E126</f>
        <v>288</v>
      </c>
      <c r="E122" s="2">
        <v>0</v>
      </c>
      <c r="F122" s="2">
        <v>0</v>
      </c>
      <c r="G122" s="3">
        <f t="shared" si="0"/>
        <v>123.90037</v>
      </c>
      <c r="H122" s="3">
        <f t="shared" si="1"/>
        <v>2.9999999999972715E-2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447.97</v>
      </c>
      <c r="D124" s="2">
        <f>'PR-RAS'!E128</f>
        <v>288</v>
      </c>
      <c r="E124" s="2">
        <v>0</v>
      </c>
      <c r="F124" s="2">
        <v>0</v>
      </c>
      <c r="G124" s="3">
        <f t="shared" si="0"/>
        <v>125.94831000000001</v>
      </c>
      <c r="H124" s="3">
        <f t="shared" si="1"/>
        <v>2.9999999999972715E-2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v>
      </c>
      <c r="D125" s="2">
        <f>'PR-RAS'!E129</f>
        <v>50</v>
      </c>
      <c r="E125" s="2">
        <v>0</v>
      </c>
      <c r="F125" s="2">
        <v>0</v>
      </c>
      <c r="G125" s="3">
        <f t="shared" si="0"/>
        <v>16.12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v>
      </c>
      <c r="D126" s="2">
        <f>'PR-RAS'!E130</f>
        <v>50</v>
      </c>
      <c r="E126" s="2">
        <v>0</v>
      </c>
      <c r="F126" s="2">
        <v>0</v>
      </c>
      <c r="G126" s="3">
        <f t="shared" si="0"/>
        <v>16.25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231353.96</v>
      </c>
      <c r="D130" s="2">
        <f>'PR-RAS'!E134</f>
        <v>149895.19</v>
      </c>
      <c r="E130" s="2">
        <v>0</v>
      </c>
      <c r="F130" s="2">
        <v>0</v>
      </c>
      <c r="G130" s="3">
        <f t="shared" si="0"/>
        <v>68517.619859999992</v>
      </c>
      <c r="H130" s="3">
        <f t="shared" si="1"/>
        <v>0.23000000001047738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231353.96</v>
      </c>
      <c r="D131" s="2">
        <f>'PR-RAS'!E135</f>
        <v>149895.19</v>
      </c>
      <c r="E131" s="2">
        <v>0</v>
      </c>
      <c r="F131" s="2">
        <v>0</v>
      </c>
      <c r="G131" s="3">
        <f t="shared" si="0"/>
        <v>69048.764200000005</v>
      </c>
      <c r="H131" s="3">
        <f t="shared" si="1"/>
        <v>0.23000000001047738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203700.21</v>
      </c>
      <c r="D132" s="2">
        <f>'PR-RAS'!E136</f>
        <v>147319.94</v>
      </c>
      <c r="E132" s="2">
        <v>0</v>
      </c>
      <c r="F132" s="2">
        <v>0</v>
      </c>
      <c r="G132" s="3">
        <f t="shared" si="0"/>
        <v>65282.551789999998</v>
      </c>
      <c r="H132" s="3">
        <f t="shared" si="1"/>
        <v>0.26999999998952262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27653.75</v>
      </c>
      <c r="D133" s="2">
        <f>'PR-RAS'!E137</f>
        <v>2575.25</v>
      </c>
      <c r="E133" s="2">
        <v>0</v>
      </c>
      <c r="F133" s="2">
        <v>0</v>
      </c>
      <c r="G133" s="3">
        <f t="shared" si="0"/>
        <v>4330.1610000000001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956595.62999999977</v>
      </c>
      <c r="D148" s="2">
        <f>'PR-RAS'!E152</f>
        <v>813977.88</v>
      </c>
      <c r="E148" s="2">
        <v>0</v>
      </c>
      <c r="F148" s="2">
        <v>0</v>
      </c>
      <c r="G148" s="3">
        <f t="shared" si="0"/>
        <v>379929.05432999996</v>
      </c>
      <c r="H148" s="3">
        <f t="shared" si="1"/>
        <v>0.49000000022351742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771790.64999999979</v>
      </c>
      <c r="D149" s="2">
        <f>'PR-RAS'!E153</f>
        <v>639870.71999999997</v>
      </c>
      <c r="E149" s="2">
        <v>0</v>
      </c>
      <c r="F149" s="2">
        <v>0</v>
      </c>
      <c r="G149" s="3">
        <f t="shared" si="0"/>
        <v>303626.74931999994</v>
      </c>
      <c r="H149" s="3">
        <f t="shared" si="1"/>
        <v>0.63000000023748726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659632.72999999986</v>
      </c>
      <c r="D150" s="2">
        <f>'PR-RAS'!E154</f>
        <v>546665.87</v>
      </c>
      <c r="E150" s="2">
        <v>0</v>
      </c>
      <c r="F150" s="2">
        <v>0</v>
      </c>
      <c r="G150" s="3">
        <f t="shared" si="0"/>
        <v>261191.70602999994</v>
      </c>
      <c r="H150" s="3">
        <f t="shared" si="1"/>
        <v>0.40000000013969839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612166.94999999995</v>
      </c>
      <c r="D151" s="2">
        <f>'PR-RAS'!E155</f>
        <v>506998.32</v>
      </c>
      <c r="E151" s="2">
        <v>0</v>
      </c>
      <c r="F151" s="2">
        <v>0</v>
      </c>
      <c r="G151" s="3">
        <f t="shared" si="0"/>
        <v>243924.53849999997</v>
      </c>
      <c r="H151" s="3">
        <f t="shared" si="1"/>
        <v>0.37000000005355105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30877.08</v>
      </c>
      <c r="D153" s="2">
        <f>'PR-RAS'!E157</f>
        <v>25378.080000000002</v>
      </c>
      <c r="E153" s="2">
        <v>0</v>
      </c>
      <c r="F153" s="2">
        <v>0</v>
      </c>
      <c r="G153" s="3">
        <f t="shared" si="0"/>
        <v>12408.252480000001</v>
      </c>
      <c r="H153" s="3">
        <f t="shared" si="1"/>
        <v>0.16000000000349246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16588.7</v>
      </c>
      <c r="D154" s="2">
        <f>'PR-RAS'!E158</f>
        <v>14289.47</v>
      </c>
      <c r="E154" s="2">
        <v>0</v>
      </c>
      <c r="F154" s="2">
        <v>0</v>
      </c>
      <c r="G154" s="3">
        <f t="shared" si="0"/>
        <v>6910.6489199999996</v>
      </c>
      <c r="H154" s="3">
        <f t="shared" si="1"/>
        <v>0.76999999999861757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4063.21</v>
      </c>
      <c r="D155" s="2">
        <f>'PR-RAS'!E159</f>
        <v>3600.85</v>
      </c>
      <c r="E155" s="2">
        <v>0</v>
      </c>
      <c r="F155" s="2">
        <v>0</v>
      </c>
      <c r="G155" s="3">
        <f t="shared" si="0"/>
        <v>1734.7961399999999</v>
      </c>
      <c r="H155" s="3">
        <f t="shared" si="1"/>
        <v>0.36000000000012733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108094.71</v>
      </c>
      <c r="D156" s="2">
        <f>'PR-RAS'!E160</f>
        <v>89604</v>
      </c>
      <c r="E156" s="2">
        <v>0</v>
      </c>
      <c r="F156" s="2">
        <v>0</v>
      </c>
      <c r="G156" s="3">
        <f t="shared" si="0"/>
        <v>44531.920050000001</v>
      </c>
      <c r="H156" s="3">
        <f t="shared" si="1"/>
        <v>0.28999999999359716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108094.71</v>
      </c>
      <c r="D158" s="2">
        <f>'PR-RAS'!E162</f>
        <v>89604</v>
      </c>
      <c r="E158" s="2">
        <v>0</v>
      </c>
      <c r="F158" s="2">
        <v>0</v>
      </c>
      <c r="G158" s="3">
        <f t="shared" si="0"/>
        <v>45106.52547</v>
      </c>
      <c r="H158" s="3">
        <f t="shared" si="1"/>
        <v>0.28999999999359716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184804.97999999998</v>
      </c>
      <c r="D160" s="2">
        <f>'PR-RAS'!E164</f>
        <v>174107.16</v>
      </c>
      <c r="E160" s="2">
        <v>0</v>
      </c>
      <c r="F160" s="2">
        <v>0</v>
      </c>
      <c r="G160" s="3">
        <f t="shared" si="0"/>
        <v>84750.068700000003</v>
      </c>
      <c r="H160" s="3">
        <f t="shared" si="1"/>
        <v>0.18000000002211891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33172.800000000003</v>
      </c>
      <c r="D161" s="2">
        <f>'PR-RAS'!E165</f>
        <v>21475.199999999997</v>
      </c>
      <c r="E161" s="2">
        <v>0</v>
      </c>
      <c r="F161" s="2">
        <v>0</v>
      </c>
      <c r="G161" s="3">
        <f t="shared" si="0"/>
        <v>12179.712</v>
      </c>
      <c r="H161" s="3">
        <f t="shared" si="1"/>
        <v>0.39999999999417923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14725.46</v>
      </c>
      <c r="D162" s="2">
        <f>'PR-RAS'!E166</f>
        <v>1640.4</v>
      </c>
      <c r="E162" s="2">
        <v>0</v>
      </c>
      <c r="F162" s="2">
        <v>0</v>
      </c>
      <c r="G162" s="3">
        <f t="shared" si="0"/>
        <v>2899.0078599999997</v>
      </c>
      <c r="H162" s="3">
        <f t="shared" si="1"/>
        <v>0.85999999999921783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16529.09</v>
      </c>
      <c r="D163" s="2">
        <f>'PR-RAS'!E167</f>
        <v>13797.96</v>
      </c>
      <c r="E163" s="2">
        <v>0</v>
      </c>
      <c r="F163" s="2">
        <v>0</v>
      </c>
      <c r="G163" s="3">
        <f t="shared" si="0"/>
        <v>7148.2516199999991</v>
      </c>
      <c r="H163" s="3">
        <f t="shared" si="1"/>
        <v>0.13000000000101863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1820.25</v>
      </c>
      <c r="D164" s="2">
        <f>'PR-RAS'!E168</f>
        <v>5788.08</v>
      </c>
      <c r="E164" s="2">
        <v>0</v>
      </c>
      <c r="F164" s="2">
        <v>0</v>
      </c>
      <c r="G164" s="3">
        <f t="shared" si="0"/>
        <v>2183.61483</v>
      </c>
      <c r="H164" s="3">
        <f t="shared" si="1"/>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98</v>
      </c>
      <c r="D165" s="2">
        <f>'PR-RAS'!E169</f>
        <v>248.76</v>
      </c>
      <c r="E165" s="2">
        <v>0</v>
      </c>
      <c r="F165" s="2">
        <v>0</v>
      </c>
      <c r="G165" s="3">
        <f t="shared" si="0"/>
        <v>97.665279999999996</v>
      </c>
      <c r="H165" s="3">
        <f t="shared" si="1"/>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83560.189999999988</v>
      </c>
      <c r="D166" s="2">
        <f>'PR-RAS'!E170</f>
        <v>82439.199999999997</v>
      </c>
      <c r="E166" s="2">
        <v>0</v>
      </c>
      <c r="F166" s="2">
        <v>0</v>
      </c>
      <c r="G166" s="3">
        <f t="shared" si="0"/>
        <v>40992.367349999993</v>
      </c>
      <c r="H166" s="3">
        <f t="shared" si="1"/>
        <v>0.38999999998486601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3842.82</v>
      </c>
      <c r="D167" s="2">
        <f>'PR-RAS'!E171</f>
        <v>3570.25</v>
      </c>
      <c r="E167" s="2">
        <v>0</v>
      </c>
      <c r="F167" s="2">
        <v>0</v>
      </c>
      <c r="G167" s="3">
        <f t="shared" si="0"/>
        <v>1823.2311200000001</v>
      </c>
      <c r="H167" s="3">
        <f t="shared" si="1"/>
        <v>0.42999999999983629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55922.879999999997</v>
      </c>
      <c r="D168" s="2">
        <f>'PR-RAS'!E172</f>
        <v>52769.440000000002</v>
      </c>
      <c r="E168" s="2">
        <v>0</v>
      </c>
      <c r="F168" s="2">
        <v>0</v>
      </c>
      <c r="G168" s="3">
        <f t="shared" si="0"/>
        <v>26964.113920000003</v>
      </c>
      <c r="H168" s="3">
        <f t="shared" si="1"/>
        <v>0.56000000000494765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19698.57</v>
      </c>
      <c r="D169" s="2">
        <f>'PR-RAS'!E173</f>
        <v>24063.46</v>
      </c>
      <c r="E169" s="2">
        <v>0</v>
      </c>
      <c r="F169" s="2">
        <v>0</v>
      </c>
      <c r="G169" s="3">
        <f t="shared" si="0"/>
        <v>11394.68232</v>
      </c>
      <c r="H169" s="3">
        <f t="shared" si="1"/>
        <v>0.88999999999941792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1089.1199999999999</v>
      </c>
      <c r="D170" s="2">
        <f>'PR-RAS'!E174</f>
        <v>741.46</v>
      </c>
      <c r="E170" s="2">
        <v>0</v>
      </c>
      <c r="F170" s="2">
        <v>0</v>
      </c>
      <c r="G170" s="3">
        <f t="shared" si="0"/>
        <v>434.67476000000005</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2590.1999999999998</v>
      </c>
      <c r="D171" s="2">
        <f>'PR-RAS'!E175</f>
        <v>790.68</v>
      </c>
      <c r="E171" s="2">
        <v>0</v>
      </c>
      <c r="F171" s="2">
        <v>0</v>
      </c>
      <c r="G171" s="3">
        <f t="shared" si="0"/>
        <v>709.16519999999991</v>
      </c>
      <c r="H171" s="3">
        <f t="shared" si="1"/>
        <v>0.51999999999986812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416.6</v>
      </c>
      <c r="D173" s="2">
        <f>'PR-RAS'!E177</f>
        <v>503.91</v>
      </c>
      <c r="E173" s="2">
        <v>0</v>
      </c>
      <c r="F173" s="2">
        <v>0</v>
      </c>
      <c r="G173" s="3">
        <f t="shared" si="0"/>
        <v>245.00023999999999</v>
      </c>
      <c r="H173" s="3">
        <f t="shared" si="1"/>
        <v>0.48999999999995225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44995.340000000004</v>
      </c>
      <c r="D174" s="2">
        <f>'PR-RAS'!E178</f>
        <v>51962.700000000012</v>
      </c>
      <c r="E174" s="2">
        <v>0</v>
      </c>
      <c r="F174" s="2">
        <v>0</v>
      </c>
      <c r="G174" s="3">
        <f t="shared" si="0"/>
        <v>25763.28802</v>
      </c>
      <c r="H174" s="3">
        <f t="shared" si="1"/>
        <v>0.63999999999214197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34837.4</v>
      </c>
      <c r="D175" s="2">
        <f>'PR-RAS'!E179</f>
        <v>34008.660000000003</v>
      </c>
      <c r="E175" s="2">
        <v>0</v>
      </c>
      <c r="F175" s="2">
        <v>0</v>
      </c>
      <c r="G175" s="3">
        <f t="shared" si="0"/>
        <v>17896.721279999998</v>
      </c>
      <c r="H175" s="3">
        <f t="shared" si="1"/>
        <v>0.73999999999796273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373.75</v>
      </c>
      <c r="D176" s="2">
        <f>'PR-RAS'!E180</f>
        <v>3802.62</v>
      </c>
      <c r="E176" s="2">
        <v>0</v>
      </c>
      <c r="F176" s="2">
        <v>0</v>
      </c>
      <c r="G176" s="3">
        <f t="shared" si="0"/>
        <v>1396.3232499999999</v>
      </c>
      <c r="H176" s="3">
        <f t="shared" si="1"/>
        <v>0.63000000000010914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2671.49</v>
      </c>
      <c r="D178" s="2">
        <f>'PR-RAS'!E182</f>
        <v>5030.3599999999997</v>
      </c>
      <c r="E178" s="2">
        <v>0</v>
      </c>
      <c r="F178" s="2">
        <v>0</v>
      </c>
      <c r="G178" s="3">
        <f t="shared" si="0"/>
        <v>2253.6011699999999</v>
      </c>
      <c r="H178" s="3">
        <f t="shared" si="1"/>
        <v>0.8499999999994543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2472.6</v>
      </c>
      <c r="D180" s="2">
        <f>'PR-RAS'!E184</f>
        <v>2131.7600000000002</v>
      </c>
      <c r="E180" s="2">
        <v>0</v>
      </c>
      <c r="F180" s="2">
        <v>0</v>
      </c>
      <c r="G180" s="3">
        <f t="shared" si="0"/>
        <v>1205.76548</v>
      </c>
      <c r="H180" s="3">
        <f t="shared" si="1"/>
        <v>0.63999999999987267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373.26</v>
      </c>
      <c r="D181" s="2">
        <f>'PR-RAS'!E185</f>
        <v>2135.0100000000002</v>
      </c>
      <c r="E181" s="2">
        <v>0</v>
      </c>
      <c r="F181" s="2">
        <v>0</v>
      </c>
      <c r="G181" s="3">
        <f t="shared" si="0"/>
        <v>835.79040000000009</v>
      </c>
      <c r="H181" s="3">
        <f t="shared" si="1"/>
        <v>0.27000000000020918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1329.12</v>
      </c>
      <c r="D182" s="2">
        <f>'PR-RAS'!E186</f>
        <v>1372.72</v>
      </c>
      <c r="E182" s="2">
        <v>0</v>
      </c>
      <c r="F182" s="2">
        <v>0</v>
      </c>
      <c r="G182" s="3">
        <f t="shared" si="0"/>
        <v>737.49536000000001</v>
      </c>
      <c r="H182" s="3">
        <f t="shared" si="1"/>
        <v>0.39999999999986358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2937.72</v>
      </c>
      <c r="D183" s="2">
        <f>'PR-RAS'!E187</f>
        <v>3481.57</v>
      </c>
      <c r="E183" s="2">
        <v>0</v>
      </c>
      <c r="F183" s="2">
        <v>0</v>
      </c>
      <c r="G183" s="3">
        <f t="shared" si="0"/>
        <v>1801.95652</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14225.46</v>
      </c>
      <c r="D184" s="2">
        <f>'PR-RAS'!E188</f>
        <v>8266.4</v>
      </c>
      <c r="E184" s="2">
        <v>0</v>
      </c>
      <c r="F184" s="2">
        <v>0</v>
      </c>
      <c r="G184" s="3">
        <f t="shared" si="0"/>
        <v>5628.7615799999994</v>
      </c>
      <c r="H184" s="3">
        <f t="shared" si="1"/>
        <v>0.85999999999876309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8851.19</v>
      </c>
      <c r="D190" s="2">
        <f>'PR-RAS'!E194</f>
        <v>9963.66</v>
      </c>
      <c r="E190" s="2">
        <v>0</v>
      </c>
      <c r="F190" s="2">
        <v>0</v>
      </c>
      <c r="G190" s="3">
        <f t="shared" si="0"/>
        <v>5439.1383900000001</v>
      </c>
      <c r="H190" s="3">
        <f t="shared" si="1"/>
        <v>0.53000000000065484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389.58</v>
      </c>
      <c r="D192" s="2">
        <f>'PR-RAS'!E196</f>
        <v>816.84</v>
      </c>
      <c r="E192" s="2">
        <v>0</v>
      </c>
      <c r="F192" s="2">
        <v>0</v>
      </c>
      <c r="G192" s="3">
        <f t="shared" si="0"/>
        <v>386.44265999999999</v>
      </c>
      <c r="H192" s="3">
        <f t="shared" si="1"/>
        <v>0.57999999999998408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140</v>
      </c>
      <c r="E194" s="2">
        <v>0</v>
      </c>
      <c r="F194" s="2">
        <v>0</v>
      </c>
      <c r="G194" s="3">
        <f t="shared" si="0"/>
        <v>82.990000000000009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v>
      </c>
      <c r="D195" s="2">
        <f>'PR-RAS'!E199</f>
        <v>45.13</v>
      </c>
      <c r="E195" s="2">
        <v>0</v>
      </c>
      <c r="F195" s="2">
        <v>0</v>
      </c>
      <c r="G195" s="3">
        <f t="shared" si="0"/>
        <v>23.691280000000003</v>
      </c>
      <c r="H195" s="3">
        <f t="shared" si="1"/>
        <v>0.27000000000000313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8279.75</v>
      </c>
      <c r="D197" s="2">
        <f>'PR-RAS'!E201</f>
        <v>8961.69</v>
      </c>
      <c r="E197" s="2">
        <v>0</v>
      </c>
      <c r="F197" s="2">
        <v>0</v>
      </c>
      <c r="G197" s="3">
        <f t="shared" si="0"/>
        <v>5135.8134800000007</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956595.62999999977</v>
      </c>
      <c r="D295" s="2">
        <f>'PR-RAS'!E299</f>
        <v>813977.88</v>
      </c>
      <c r="E295" s="2">
        <v>0</v>
      </c>
      <c r="F295" s="2">
        <v>0</v>
      </c>
      <c r="G295" s="3">
        <f t="shared" si="12"/>
        <v>759858.10865999991</v>
      </c>
      <c r="H295" s="3">
        <f t="shared" si="13"/>
        <v>0.49000000022351742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106023.48999999976</v>
      </c>
      <c r="D297" s="2">
        <f>'PR-RAS'!E301</f>
        <v>4453.4200000000419</v>
      </c>
      <c r="E297" s="2">
        <v>0</v>
      </c>
      <c r="F297" s="2">
        <v>0</v>
      </c>
      <c r="G297" s="3">
        <f t="shared" si="12"/>
        <v>34019.377679999954</v>
      </c>
      <c r="H297" s="3">
        <f t="shared" si="13"/>
        <v>0.90999999979976565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97544.87</v>
      </c>
      <c r="D299" s="2">
        <f>'PR-RAS'!E303</f>
        <v>268837.89</v>
      </c>
      <c r="E299" s="2">
        <v>0</v>
      </c>
      <c r="F299" s="2">
        <v>0</v>
      </c>
      <c r="G299" s="3">
        <f t="shared" si="12"/>
        <v>189295.7537</v>
      </c>
      <c r="H299" s="3">
        <f t="shared" si="13"/>
        <v>0.23999999999068677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192386.22</v>
      </c>
      <c r="D300" s="2">
        <f>'PR-RAS'!E304</f>
        <v>231138.94</v>
      </c>
      <c r="E300" s="2">
        <v>0</v>
      </c>
      <c r="F300" s="2">
        <v>0</v>
      </c>
      <c r="G300" s="3">
        <f t="shared" si="12"/>
        <v>195744.56589999999</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65</v>
      </c>
      <c r="D301" s="2">
        <f>'PR-RAS'!E305</f>
        <v>8</v>
      </c>
      <c r="E301" s="2">
        <v>0</v>
      </c>
      <c r="F301" s="2">
        <v>0</v>
      </c>
      <c r="G301" s="3">
        <f t="shared" si="12"/>
        <v>24.3</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898</v>
      </c>
      <c r="D355" s="2">
        <f>'PR-RAS'!E360</f>
        <v>2575.25</v>
      </c>
      <c r="E355" s="2">
        <v>0</v>
      </c>
      <c r="F355" s="2">
        <v>0</v>
      </c>
      <c r="G355" s="3">
        <f t="shared" si="12"/>
        <v>2141.1689999999999</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898</v>
      </c>
      <c r="D368" s="2">
        <f>'PR-RAS'!E373</f>
        <v>2575.25</v>
      </c>
      <c r="E368" s="2">
        <v>0</v>
      </c>
      <c r="F368" s="2">
        <v>0</v>
      </c>
      <c r="G368" s="3">
        <f t="shared" si="12"/>
        <v>2219.7995000000001</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898</v>
      </c>
      <c r="D374" s="2">
        <f>'PR-RAS'!E379</f>
        <v>2575.25</v>
      </c>
      <c r="E374" s="2">
        <v>0</v>
      </c>
      <c r="F374" s="2">
        <v>0</v>
      </c>
      <c r="G374" s="3">
        <f t="shared" si="12"/>
        <v>2256.0904999999998</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898</v>
      </c>
      <c r="D375" s="2">
        <f>'PR-RAS'!E380</f>
        <v>0</v>
      </c>
      <c r="E375" s="2">
        <v>0</v>
      </c>
      <c r="F375" s="2">
        <v>0</v>
      </c>
      <c r="G375" s="3">
        <f t="shared" si="12"/>
        <v>335.85199999999998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2575.25</v>
      </c>
      <c r="E381" s="2">
        <v>0</v>
      </c>
      <c r="F381" s="2">
        <v>0</v>
      </c>
      <c r="G381" s="3">
        <f t="shared" si="12"/>
        <v>1957.19</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898</v>
      </c>
      <c r="D413" s="2">
        <f>'PR-RAS'!E418</f>
        <v>2575.25</v>
      </c>
      <c r="E413" s="2">
        <v>0</v>
      </c>
      <c r="F413" s="2">
        <v>0</v>
      </c>
      <c r="G413" s="3">
        <f t="shared" si="12"/>
        <v>2491.982</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27343.75</v>
      </c>
      <c r="D415" s="2">
        <f>'PR-RAS'!E420</f>
        <v>2650.79</v>
      </c>
      <c r="E415" s="2">
        <v>0</v>
      </c>
      <c r="F415" s="2">
        <v>0</v>
      </c>
      <c r="G415" s="3">
        <f t="shared" si="12"/>
        <v>13515.16662</v>
      </c>
      <c r="H415" s="3">
        <f t="shared" si="13"/>
        <v>0.46000000000003638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850572.14</v>
      </c>
      <c r="D417" s="2">
        <f>'PR-RAS'!E422</f>
        <v>809524.46</v>
      </c>
      <c r="E417" s="2">
        <v>0</v>
      </c>
      <c r="F417" s="2">
        <v>0</v>
      </c>
      <c r="G417" s="3">
        <f t="shared" si="12"/>
        <v>1027362.36096</v>
      </c>
      <c r="H417" s="3">
        <f t="shared" si="13"/>
        <v>0.59999999997671694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957493.62999999977</v>
      </c>
      <c r="D418" s="2">
        <f>'PR-RAS'!E423</f>
        <v>816553.13</v>
      </c>
      <c r="E418" s="2">
        <v>0</v>
      </c>
      <c r="F418" s="2">
        <v>0</v>
      </c>
      <c r="G418" s="3">
        <f t="shared" si="12"/>
        <v>1080280.1541299999</v>
      </c>
      <c r="H418" s="3">
        <f t="shared" si="13"/>
        <v>0.50000000023283064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106921.48999999976</v>
      </c>
      <c r="D420" s="2">
        <f>'PR-RAS'!E425</f>
        <v>7028.6700000000419</v>
      </c>
      <c r="E420" s="2">
        <v>0</v>
      </c>
      <c r="F420" s="2">
        <v>0</v>
      </c>
      <c r="G420" s="3">
        <f t="shared" si="12"/>
        <v>50690.129769999934</v>
      </c>
      <c r="H420" s="3">
        <f t="shared" si="13"/>
        <v>0.81999999971594661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124888.62</v>
      </c>
      <c r="D422" s="2">
        <f>'PR-RAS'!E427</f>
        <v>271488.68</v>
      </c>
      <c r="E422" s="2">
        <v>0</v>
      </c>
      <c r="F422" s="2">
        <v>0</v>
      </c>
      <c r="G422" s="3">
        <f t="shared" si="12"/>
        <v>281171.57757999998</v>
      </c>
      <c r="H422" s="3">
        <f t="shared" si="13"/>
        <v>0.70000000001164153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192386.22</v>
      </c>
      <c r="D423" s="2">
        <f>'PR-RAS'!E428</f>
        <v>231138.94</v>
      </c>
      <c r="E423" s="2">
        <v>0</v>
      </c>
      <c r="F423" s="2">
        <v>0</v>
      </c>
      <c r="G423" s="3">
        <f t="shared" si="12"/>
        <v>276268.25020000001</v>
      </c>
      <c r="H423" s="3">
        <f t="shared" si="13"/>
        <v>0.27999999999883585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850572.14</v>
      </c>
      <c r="D637" s="2">
        <f>'PR-RAS'!E643</f>
        <v>809524.46</v>
      </c>
      <c r="E637" s="2">
        <v>0</v>
      </c>
      <c r="F637" s="2">
        <v>0</v>
      </c>
      <c r="G637" s="3">
        <f t="shared" si="14"/>
        <v>1570678.99416</v>
      </c>
      <c r="H637" s="3">
        <f t="shared" si="15"/>
        <v>0.59999999997671694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957493.62999999977</v>
      </c>
      <c r="D638" s="2">
        <f>'PR-RAS'!E644</f>
        <v>816553.13</v>
      </c>
      <c r="E638" s="2">
        <v>0</v>
      </c>
      <c r="F638" s="2">
        <v>0</v>
      </c>
      <c r="G638" s="3">
        <f t="shared" si="14"/>
        <v>1650212.1299299998</v>
      </c>
      <c r="H638" s="3">
        <f t="shared" si="15"/>
        <v>0.50000000023283064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106921.48999999976</v>
      </c>
      <c r="D640" s="2">
        <f>'PR-RAS'!E646</f>
        <v>7028.6700000000419</v>
      </c>
      <c r="E640" s="2">
        <v>0</v>
      </c>
      <c r="F640" s="2">
        <v>0</v>
      </c>
      <c r="G640" s="3">
        <f t="shared" si="14"/>
        <v>77305.472369999901</v>
      </c>
      <c r="H640" s="3">
        <f t="shared" si="15"/>
        <v>0.81999999971594661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124888.62</v>
      </c>
      <c r="D642" s="2">
        <f>'PR-RAS'!E648</f>
        <v>271488.68</v>
      </c>
      <c r="E642" s="2">
        <v>0</v>
      </c>
      <c r="F642" s="2">
        <v>0</v>
      </c>
      <c r="G642" s="3">
        <f t="shared" si="14"/>
        <v>428102.09318000003</v>
      </c>
      <c r="H642" s="3">
        <f t="shared" si="15"/>
        <v>0.70000000001164153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231810.10999999975</v>
      </c>
      <c r="D644" s="2">
        <f>'PR-RAS'!E650</f>
        <v>278517.35000000003</v>
      </c>
      <c r="E644" s="2">
        <v>0</v>
      </c>
      <c r="F644" s="2">
        <v>0</v>
      </c>
      <c r="G644" s="3">
        <f t="shared" si="14"/>
        <v>507227.21282999992</v>
      </c>
      <c r="H644" s="3">
        <f t="shared" si="15"/>
        <v>0.45999999978812411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93</v>
      </c>
      <c r="D651" s="2">
        <f>'PR-RAS'!E658</f>
        <v>99</v>
      </c>
      <c r="E651" s="2">
        <v>0</v>
      </c>
      <c r="F651" s="2">
        <v>0</v>
      </c>
      <c r="G651" s="3">
        <f t="shared" si="14"/>
        <v>189.15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84</v>
      </c>
      <c r="E653" s="2">
        <v>0</v>
      </c>
      <c r="F653" s="2">
        <v>0</v>
      </c>
      <c r="G653" s="3">
        <f t="shared" si="14"/>
        <v>162.34800000000001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583956.47999999998</v>
      </c>
      <c r="D676" s="2">
        <f>'PR-RAS'!E683</f>
        <v>618012.88</v>
      </c>
      <c r="E676" s="2">
        <v>0</v>
      </c>
      <c r="F676" s="2">
        <v>0</v>
      </c>
      <c r="G676" s="3">
        <f t="shared" si="14"/>
        <v>1228488.0120000001</v>
      </c>
      <c r="H676" s="3">
        <f t="shared" si="15"/>
        <v>0.59999999997671694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1344.02</v>
      </c>
      <c r="D677" s="2">
        <f>'PR-RAS'!E684</f>
        <v>210.55</v>
      </c>
      <c r="E677" s="2">
        <v>0</v>
      </c>
      <c r="F677" s="2">
        <v>0</v>
      </c>
      <c r="G677" s="3">
        <f t="shared" si="14"/>
        <v>1193.2211199999999</v>
      </c>
      <c r="H677" s="3">
        <f t="shared" si="15"/>
        <v>0.46999999999997044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898</v>
      </c>
      <c r="D678" s="2">
        <f>'PR-RAS'!E685</f>
        <v>0</v>
      </c>
      <c r="E678" s="2">
        <v>0</v>
      </c>
      <c r="F678" s="2">
        <v>0</v>
      </c>
      <c r="G678" s="3">
        <f t="shared" si="14"/>
        <v>607.94600000000003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10945.16</v>
      </c>
      <c r="D717" s="2">
        <f>'PR-RAS'!E724</f>
        <v>13095</v>
      </c>
      <c r="E717" s="2">
        <v>0</v>
      </c>
      <c r="F717" s="2">
        <v>0</v>
      </c>
      <c r="G717" s="3">
        <f t="shared" si="14"/>
        <v>26588.774560000002</v>
      </c>
      <c r="H717" s="3">
        <f t="shared" si="15"/>
        <v>0.15999999999985448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16529.09</v>
      </c>
      <c r="D727" s="2">
        <f>'PR-RAS'!E734</f>
        <v>13797.96</v>
      </c>
      <c r="E727" s="2">
        <v>0</v>
      </c>
      <c r="F727" s="2">
        <v>0</v>
      </c>
      <c r="G727" s="3">
        <f t="shared" si="14"/>
        <v>32034.757259999995</v>
      </c>
      <c r="H727" s="3">
        <f t="shared" si="15"/>
        <v>0.13000000000101863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1783.85</v>
      </c>
      <c r="D729" s="2">
        <f>'PR-RAS'!E736</f>
        <v>1113.01</v>
      </c>
      <c r="E729" s="2">
        <v>0</v>
      </c>
      <c r="F729" s="2">
        <v>0</v>
      </c>
      <c r="G729" s="3">
        <f t="shared" si="14"/>
        <v>2919.1853599999999</v>
      </c>
      <c r="H729" s="3">
        <f t="shared" si="15"/>
        <v>0.16000000000008185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373.26</v>
      </c>
      <c r="D731" s="2">
        <f>'PR-RAS'!E738</f>
        <v>298.61</v>
      </c>
      <c r="E731" s="2">
        <v>0</v>
      </c>
      <c r="F731" s="2">
        <v>0</v>
      </c>
      <c r="G731" s="3">
        <f t="shared" si="14"/>
        <v>708.45039999999995</v>
      </c>
      <c r="H731" s="3">
        <f t="shared" si="15"/>
        <v>0.64999999999997726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2018</v>
      </c>
      <c r="B1" s="413"/>
      <c r="C1" s="413"/>
    </row>
    <row r="2" spans="1:16" ht="33" customHeight="1" x14ac:dyDescent="0.2">
      <c r="A2" s="414" t="s">
        <v>2019</v>
      </c>
      <c r="B2" s="415"/>
      <c r="C2" s="405"/>
      <c r="D2" s="5"/>
      <c r="E2" s="5"/>
      <c r="F2" s="5"/>
      <c r="G2" s="5"/>
      <c r="H2" s="5"/>
      <c r="I2" s="5"/>
      <c r="J2" s="5"/>
      <c r="K2" s="5"/>
      <c r="L2" s="5"/>
      <c r="M2" s="5"/>
      <c r="N2" s="5"/>
      <c r="O2" s="5"/>
      <c r="P2" s="5"/>
    </row>
    <row r="3" spans="1:16" ht="18.75" customHeight="1" x14ac:dyDescent="0.2">
      <c r="A3" s="222" t="s">
        <v>2020</v>
      </c>
      <c r="B3" s="416" t="s">
        <v>2021</v>
      </c>
      <c r="C3" s="405"/>
      <c r="D3" s="5"/>
      <c r="E3" s="5"/>
      <c r="F3" s="5"/>
      <c r="G3" s="5"/>
      <c r="H3" s="5"/>
      <c r="I3" s="5"/>
      <c r="J3" s="5"/>
      <c r="K3" s="5"/>
      <c r="L3" s="5"/>
      <c r="M3" s="5"/>
      <c r="N3" s="5"/>
      <c r="O3" s="5"/>
      <c r="P3" s="5"/>
    </row>
    <row r="4" spans="1:16" ht="37.5" hidden="1" customHeight="1" x14ac:dyDescent="0.2">
      <c r="A4" s="223" t="s">
        <v>2022</v>
      </c>
      <c r="B4" s="404" t="s">
        <v>2023</v>
      </c>
      <c r="C4" s="405"/>
      <c r="D4" s="5"/>
      <c r="E4" s="5"/>
      <c r="F4" s="5"/>
      <c r="G4" s="5"/>
      <c r="H4" s="5"/>
      <c r="I4" s="5"/>
      <c r="J4" s="5"/>
      <c r="K4" s="5"/>
      <c r="L4" s="5"/>
      <c r="M4" s="5"/>
      <c r="N4" s="5"/>
      <c r="O4" s="5"/>
      <c r="P4" s="5"/>
    </row>
    <row r="5" spans="1:16" ht="48" hidden="1" customHeight="1" x14ac:dyDescent="0.2">
      <c r="A5" s="223" t="s">
        <v>2022</v>
      </c>
      <c r="B5" s="404" t="s">
        <v>2024</v>
      </c>
      <c r="C5" s="405"/>
      <c r="D5" s="5"/>
      <c r="E5" s="5"/>
      <c r="F5" s="5"/>
      <c r="G5" s="5"/>
      <c r="H5" s="5"/>
      <c r="I5" s="5"/>
      <c r="J5" s="5"/>
      <c r="K5" s="5"/>
      <c r="L5" s="5"/>
      <c r="M5" s="5"/>
      <c r="N5" s="5"/>
      <c r="O5" s="5"/>
      <c r="P5" s="5"/>
    </row>
    <row r="6" spans="1:16" ht="59.25" hidden="1" customHeight="1" x14ac:dyDescent="0.2">
      <c r="A6" s="223" t="s">
        <v>2022</v>
      </c>
      <c r="B6" s="404" t="s">
        <v>2025</v>
      </c>
      <c r="C6" s="405"/>
      <c r="D6" s="5"/>
      <c r="E6" s="5"/>
      <c r="F6" s="5"/>
      <c r="G6" s="5"/>
      <c r="H6" s="5"/>
      <c r="I6" s="5"/>
      <c r="J6" s="5"/>
      <c r="K6" s="5"/>
      <c r="L6" s="5"/>
      <c r="M6" s="5"/>
      <c r="N6" s="5"/>
      <c r="O6" s="5"/>
      <c r="P6" s="5"/>
    </row>
    <row r="7" spans="1:16" ht="48" hidden="1" customHeight="1" x14ac:dyDescent="0.2">
      <c r="A7" s="223" t="s">
        <v>2026</v>
      </c>
      <c r="B7" s="404" t="s">
        <v>2027</v>
      </c>
      <c r="C7" s="405"/>
      <c r="D7" s="5"/>
      <c r="E7" s="5"/>
      <c r="F7" s="5"/>
      <c r="G7" s="5"/>
      <c r="H7" s="5"/>
      <c r="I7" s="5"/>
      <c r="J7" s="5"/>
      <c r="K7" s="5"/>
      <c r="L7" s="5"/>
      <c r="M7" s="5"/>
      <c r="N7" s="5"/>
      <c r="O7" s="5"/>
      <c r="P7" s="5"/>
    </row>
    <row r="8" spans="1:16" ht="41.25" hidden="1" customHeight="1" x14ac:dyDescent="0.2">
      <c r="A8" s="223" t="s">
        <v>2028</v>
      </c>
      <c r="B8" s="404" t="s">
        <v>2029</v>
      </c>
      <c r="C8" s="405"/>
      <c r="D8" s="5"/>
      <c r="E8" s="5"/>
      <c r="F8" s="5"/>
      <c r="G8" s="5"/>
      <c r="H8" s="5"/>
      <c r="I8" s="5"/>
      <c r="J8" s="5"/>
      <c r="K8" s="5"/>
      <c r="L8" s="5"/>
      <c r="M8" s="5"/>
      <c r="N8" s="5"/>
      <c r="O8" s="5"/>
      <c r="P8" s="5"/>
    </row>
    <row r="9" spans="1:16" ht="59.25" hidden="1" customHeight="1" x14ac:dyDescent="0.2">
      <c r="A9" s="223" t="s">
        <v>2030</v>
      </c>
      <c r="B9" s="404" t="s">
        <v>2031</v>
      </c>
      <c r="C9" s="405"/>
      <c r="D9" s="5"/>
      <c r="E9" s="5"/>
      <c r="F9" s="5"/>
      <c r="G9" s="5"/>
      <c r="H9" s="5"/>
      <c r="I9" s="5"/>
      <c r="J9" s="5"/>
      <c r="K9" s="5"/>
      <c r="L9" s="5"/>
      <c r="M9" s="5"/>
      <c r="N9" s="5"/>
      <c r="O9" s="5"/>
      <c r="P9" s="5"/>
    </row>
    <row r="10" spans="1:16" ht="61.5" hidden="1" customHeight="1" x14ac:dyDescent="0.2">
      <c r="A10" s="223" t="s">
        <v>2030</v>
      </c>
      <c r="B10" s="404" t="s">
        <v>2032</v>
      </c>
      <c r="C10" s="405"/>
      <c r="D10" s="5"/>
      <c r="E10" s="5"/>
      <c r="F10" s="5"/>
      <c r="G10" s="5"/>
      <c r="H10" s="5"/>
      <c r="I10" s="5"/>
      <c r="J10" s="5"/>
      <c r="K10" s="5"/>
      <c r="L10" s="5"/>
      <c r="M10" s="5"/>
      <c r="N10" s="5"/>
      <c r="O10" s="5"/>
      <c r="P10" s="5"/>
    </row>
    <row r="11" spans="1:16" ht="43.5" hidden="1" customHeight="1" x14ac:dyDescent="0.2">
      <c r="A11" s="223" t="s">
        <v>2030</v>
      </c>
      <c r="B11" s="404" t="s">
        <v>2033</v>
      </c>
      <c r="C11" s="405"/>
      <c r="D11" s="5"/>
      <c r="E11" s="5"/>
      <c r="F11" s="5"/>
      <c r="G11" s="5"/>
      <c r="H11" s="5"/>
      <c r="I11" s="5"/>
      <c r="J11" s="5"/>
      <c r="K11" s="5"/>
      <c r="L11" s="5"/>
      <c r="M11" s="5"/>
      <c r="N11" s="5"/>
      <c r="O11" s="5"/>
      <c r="P11" s="5"/>
    </row>
    <row r="12" spans="1:16" ht="27.75" hidden="1" customHeight="1" x14ac:dyDescent="0.2">
      <c r="A12" s="223" t="s">
        <v>2034</v>
      </c>
      <c r="B12" s="404" t="s">
        <v>2035</v>
      </c>
      <c r="C12" s="405"/>
      <c r="D12" s="5"/>
      <c r="E12" s="5"/>
      <c r="F12" s="5"/>
      <c r="G12" s="5"/>
      <c r="H12" s="5"/>
      <c r="I12" s="5"/>
      <c r="J12" s="5"/>
      <c r="K12" s="5"/>
      <c r="L12" s="5"/>
      <c r="M12" s="5"/>
      <c r="N12" s="5"/>
      <c r="O12" s="5"/>
      <c r="P12" s="5"/>
    </row>
    <row r="13" spans="1:16" ht="27.75" hidden="1" customHeight="1" x14ac:dyDescent="0.2">
      <c r="A13" s="223" t="s">
        <v>2036</v>
      </c>
      <c r="B13" s="404" t="s">
        <v>2037</v>
      </c>
      <c r="C13" s="405"/>
      <c r="D13" s="5"/>
      <c r="E13" s="5"/>
      <c r="F13" s="5"/>
      <c r="G13" s="5"/>
      <c r="H13" s="5"/>
      <c r="I13" s="5"/>
      <c r="J13" s="5"/>
      <c r="K13" s="5"/>
      <c r="L13" s="5"/>
      <c r="M13" s="5"/>
      <c r="N13" s="5"/>
      <c r="O13" s="5"/>
      <c r="P13" s="5"/>
    </row>
    <row r="14" spans="1:16" ht="45.75" hidden="1" customHeight="1" x14ac:dyDescent="0.2">
      <c r="A14" s="223" t="s">
        <v>2038</v>
      </c>
      <c r="B14" s="404" t="s">
        <v>2039</v>
      </c>
      <c r="C14" s="405"/>
      <c r="D14" s="5"/>
      <c r="E14" s="5"/>
      <c r="F14" s="5"/>
      <c r="G14" s="5"/>
      <c r="H14" s="5"/>
      <c r="I14" s="5"/>
      <c r="J14" s="5"/>
      <c r="K14" s="5"/>
      <c r="L14" s="5"/>
      <c r="M14" s="5"/>
      <c r="N14" s="5"/>
      <c r="O14" s="5"/>
      <c r="P14" s="5"/>
    </row>
    <row r="15" spans="1:16" ht="45.75" hidden="1" customHeight="1" x14ac:dyDescent="0.2">
      <c r="A15" s="223" t="s">
        <v>2040</v>
      </c>
      <c r="B15" s="404" t="s">
        <v>2041</v>
      </c>
      <c r="C15" s="405"/>
      <c r="D15" s="5"/>
      <c r="E15" s="5"/>
      <c r="F15" s="5"/>
      <c r="G15" s="5"/>
      <c r="H15" s="5"/>
      <c r="I15" s="5"/>
      <c r="J15" s="5"/>
      <c r="K15" s="5"/>
      <c r="L15" s="5"/>
      <c r="M15" s="5"/>
      <c r="N15" s="5"/>
      <c r="O15" s="5"/>
      <c r="P15" s="5"/>
    </row>
    <row r="16" spans="1:16" ht="51" hidden="1" customHeight="1" x14ac:dyDescent="0.2">
      <c r="A16" s="223" t="s">
        <v>2042</v>
      </c>
      <c r="B16" s="404" t="s">
        <v>2043</v>
      </c>
      <c r="C16" s="405"/>
      <c r="D16" s="5"/>
      <c r="E16" s="5"/>
      <c r="F16" s="5"/>
      <c r="G16" s="5"/>
      <c r="H16" s="5"/>
      <c r="I16" s="5"/>
      <c r="J16" s="5"/>
      <c r="K16" s="5"/>
      <c r="L16" s="5"/>
      <c r="M16" s="5"/>
      <c r="N16" s="5"/>
      <c r="O16" s="5"/>
      <c r="P16" s="5"/>
    </row>
    <row r="17" spans="1:16" ht="27.75" hidden="1" customHeight="1" x14ac:dyDescent="0.2">
      <c r="A17" s="223" t="s">
        <v>2044</v>
      </c>
      <c r="B17" s="404" t="s">
        <v>2045</v>
      </c>
      <c r="C17" s="405"/>
      <c r="D17" s="5"/>
      <c r="E17" s="5"/>
      <c r="F17" s="5"/>
      <c r="G17" s="5"/>
      <c r="H17" s="5"/>
      <c r="I17" s="5"/>
      <c r="J17" s="5"/>
      <c r="K17" s="5"/>
      <c r="L17" s="5"/>
      <c r="M17" s="5"/>
      <c r="N17" s="5"/>
      <c r="O17" s="5"/>
      <c r="P17" s="5"/>
    </row>
    <row r="18" spans="1:16" ht="27.75" hidden="1" customHeight="1" x14ac:dyDescent="0.2">
      <c r="A18" s="223" t="s">
        <v>2046</v>
      </c>
      <c r="B18" s="404" t="s">
        <v>2047</v>
      </c>
      <c r="C18" s="405"/>
      <c r="D18" s="5"/>
      <c r="E18" s="5"/>
      <c r="F18" s="5"/>
      <c r="G18" s="5"/>
      <c r="H18" s="5"/>
      <c r="I18" s="5"/>
      <c r="J18" s="5"/>
      <c r="K18" s="5"/>
      <c r="L18" s="5"/>
      <c r="M18" s="5"/>
      <c r="N18" s="5"/>
      <c r="O18" s="5"/>
      <c r="P18" s="5"/>
    </row>
    <row r="19" spans="1:16" ht="45" hidden="1" customHeight="1" x14ac:dyDescent="0.2">
      <c r="A19" s="223" t="s">
        <v>2046</v>
      </c>
      <c r="B19" s="404" t="s">
        <v>2048</v>
      </c>
      <c r="C19" s="405"/>
      <c r="D19" s="5"/>
      <c r="E19" s="5"/>
      <c r="F19" s="5"/>
      <c r="G19" s="5"/>
      <c r="H19" s="5"/>
      <c r="I19" s="5"/>
      <c r="J19" s="5"/>
      <c r="K19" s="5"/>
      <c r="L19" s="5"/>
      <c r="M19" s="5"/>
      <c r="N19" s="5"/>
      <c r="O19" s="5"/>
      <c r="P19" s="5"/>
    </row>
    <row r="20" spans="1:16" ht="45" hidden="1" customHeight="1" x14ac:dyDescent="0.2">
      <c r="A20" s="223" t="s">
        <v>2049</v>
      </c>
      <c r="B20" s="404" t="s">
        <v>2050</v>
      </c>
      <c r="C20" s="405"/>
      <c r="D20" s="5"/>
      <c r="E20" s="5"/>
      <c r="F20" s="5"/>
      <c r="G20" s="5"/>
      <c r="H20" s="5"/>
      <c r="I20" s="5"/>
      <c r="J20" s="5"/>
      <c r="K20" s="5"/>
      <c r="L20" s="5"/>
      <c r="M20" s="5"/>
      <c r="N20" s="5"/>
      <c r="O20" s="5"/>
      <c r="P20" s="5"/>
    </row>
    <row r="21" spans="1:16" ht="30" hidden="1" customHeight="1" x14ac:dyDescent="0.2">
      <c r="A21" s="223" t="s">
        <v>2051</v>
      </c>
      <c r="B21" s="404" t="s">
        <v>2052</v>
      </c>
      <c r="C21" s="405"/>
      <c r="D21" s="5"/>
      <c r="E21" s="5"/>
      <c r="F21" s="5"/>
      <c r="G21" s="5"/>
      <c r="H21" s="5"/>
      <c r="I21" s="5"/>
      <c r="J21" s="5"/>
      <c r="K21" s="5"/>
      <c r="L21" s="5"/>
      <c r="M21" s="5"/>
      <c r="N21" s="5"/>
      <c r="O21" s="5"/>
      <c r="P21" s="5"/>
    </row>
    <row r="22" spans="1:16" ht="30" hidden="1" customHeight="1" x14ac:dyDescent="0.2">
      <c r="A22" s="223" t="s">
        <v>2053</v>
      </c>
      <c r="B22" s="404" t="s">
        <v>2054</v>
      </c>
      <c r="C22" s="405"/>
      <c r="D22" s="5"/>
      <c r="E22" s="5"/>
      <c r="F22" s="5"/>
      <c r="G22" s="5"/>
      <c r="H22" s="5"/>
      <c r="I22" s="5"/>
      <c r="J22" s="5"/>
      <c r="K22" s="5"/>
      <c r="L22" s="5"/>
      <c r="M22" s="5"/>
      <c r="N22" s="5"/>
      <c r="O22" s="5"/>
      <c r="P22" s="5"/>
    </row>
    <row r="23" spans="1:16" ht="30" hidden="1" customHeight="1" x14ac:dyDescent="0.2">
      <c r="A23" s="223" t="s">
        <v>2055</v>
      </c>
      <c r="B23" s="404" t="s">
        <v>2056</v>
      </c>
      <c r="C23" s="405"/>
      <c r="D23" s="5"/>
      <c r="E23" s="5"/>
      <c r="F23" s="5"/>
      <c r="G23" s="5"/>
      <c r="H23" s="5"/>
      <c r="I23" s="5"/>
      <c r="J23" s="5"/>
      <c r="K23" s="5"/>
      <c r="L23" s="5"/>
      <c r="M23" s="5"/>
      <c r="N23" s="5"/>
      <c r="O23" s="5"/>
      <c r="P23" s="5"/>
    </row>
    <row r="24" spans="1:16" ht="30" hidden="1" customHeight="1" x14ac:dyDescent="0.2">
      <c r="A24" s="223" t="s">
        <v>2057</v>
      </c>
      <c r="B24" s="404" t="s">
        <v>2058</v>
      </c>
      <c r="C24" s="405"/>
      <c r="D24" s="5"/>
      <c r="E24" s="5"/>
      <c r="F24" s="5"/>
      <c r="G24" s="5"/>
      <c r="H24" s="5"/>
      <c r="I24" s="5"/>
      <c r="J24" s="5"/>
      <c r="K24" s="5"/>
      <c r="L24" s="5"/>
      <c r="M24" s="5"/>
      <c r="N24" s="5"/>
      <c r="O24" s="5"/>
      <c r="P24" s="5"/>
    </row>
    <row r="25" spans="1:16" ht="30" hidden="1" customHeight="1" x14ac:dyDescent="0.2">
      <c r="A25" s="223" t="s">
        <v>2059</v>
      </c>
      <c r="B25" s="404" t="s">
        <v>2060</v>
      </c>
      <c r="C25" s="405"/>
      <c r="D25" s="5"/>
      <c r="E25" s="5"/>
      <c r="F25" s="5"/>
      <c r="G25" s="5"/>
      <c r="H25" s="5"/>
      <c r="I25" s="5"/>
      <c r="J25" s="5"/>
      <c r="K25" s="5"/>
      <c r="L25" s="5"/>
      <c r="M25" s="5"/>
      <c r="N25" s="5"/>
      <c r="O25" s="5"/>
      <c r="P25" s="5"/>
    </row>
    <row r="26" spans="1:16" ht="30" hidden="1" customHeight="1" x14ac:dyDescent="0.2">
      <c r="A26" s="223" t="s">
        <v>2061</v>
      </c>
      <c r="B26" s="404" t="s">
        <v>2062</v>
      </c>
      <c r="C26" s="405"/>
      <c r="D26" s="5"/>
      <c r="E26" s="5"/>
      <c r="F26" s="5"/>
      <c r="G26" s="5"/>
      <c r="H26" s="5"/>
      <c r="I26" s="5"/>
      <c r="J26" s="5"/>
      <c r="K26" s="5"/>
      <c r="L26" s="5"/>
      <c r="M26" s="5"/>
      <c r="N26" s="5"/>
      <c r="O26" s="5"/>
      <c r="P26" s="5"/>
    </row>
    <row r="27" spans="1:16" ht="70.5" hidden="1" customHeight="1" x14ac:dyDescent="0.2">
      <c r="A27" s="223" t="s">
        <v>2063</v>
      </c>
      <c r="B27" s="404" t="s">
        <v>2064</v>
      </c>
      <c r="C27" s="405"/>
      <c r="D27" s="5"/>
      <c r="E27" s="5"/>
      <c r="F27" s="5"/>
      <c r="G27" s="5"/>
      <c r="H27" s="5"/>
      <c r="I27" s="5"/>
      <c r="J27" s="5"/>
      <c r="K27" s="5"/>
      <c r="L27" s="5"/>
      <c r="M27" s="5"/>
      <c r="N27" s="5"/>
      <c r="O27" s="5"/>
      <c r="P27" s="5"/>
    </row>
    <row r="28" spans="1:16" ht="48" hidden="1" customHeight="1" x14ac:dyDescent="0.2">
      <c r="A28" s="223" t="s">
        <v>2065</v>
      </c>
      <c r="B28" s="404" t="s">
        <v>2066</v>
      </c>
      <c r="C28" s="405"/>
      <c r="D28" s="5"/>
      <c r="E28" s="5"/>
      <c r="F28" s="5"/>
      <c r="G28" s="5"/>
      <c r="H28" s="5"/>
      <c r="I28" s="5"/>
      <c r="J28" s="5"/>
      <c r="K28" s="5"/>
      <c r="L28" s="5"/>
      <c r="M28" s="5"/>
      <c r="N28" s="5"/>
      <c r="O28" s="5"/>
      <c r="P28" s="5"/>
    </row>
    <row r="29" spans="1:16" ht="100.5" hidden="1" customHeight="1" x14ac:dyDescent="0.2">
      <c r="A29" s="223" t="s">
        <v>2067</v>
      </c>
      <c r="B29" s="404" t="s">
        <v>2068</v>
      </c>
      <c r="C29" s="405"/>
      <c r="D29" s="5"/>
      <c r="E29" s="5"/>
      <c r="F29" s="5"/>
      <c r="G29" s="5"/>
      <c r="H29" s="5"/>
      <c r="I29" s="5"/>
      <c r="J29" s="5"/>
      <c r="K29" s="5"/>
      <c r="L29" s="5"/>
      <c r="M29" s="5"/>
      <c r="N29" s="5"/>
      <c r="O29" s="5"/>
      <c r="P29" s="5"/>
    </row>
    <row r="30" spans="1:16" ht="45" hidden="1" customHeight="1" x14ac:dyDescent="0.2">
      <c r="A30" s="223" t="s">
        <v>2069</v>
      </c>
      <c r="B30" s="404" t="s">
        <v>2070</v>
      </c>
      <c r="C30" s="405"/>
      <c r="D30" s="5"/>
      <c r="E30" s="5"/>
      <c r="F30" s="5"/>
      <c r="G30" s="5"/>
      <c r="H30" s="5"/>
      <c r="I30" s="5"/>
      <c r="J30" s="5"/>
      <c r="K30" s="5"/>
      <c r="L30" s="5"/>
      <c r="M30" s="5"/>
      <c r="N30" s="5"/>
      <c r="O30" s="5"/>
      <c r="P30" s="5"/>
    </row>
    <row r="31" spans="1:16" ht="45" hidden="1" customHeight="1" x14ac:dyDescent="0.2">
      <c r="A31" s="223" t="s">
        <v>2071</v>
      </c>
      <c r="B31" s="404" t="s">
        <v>2072</v>
      </c>
      <c r="C31" s="405"/>
      <c r="D31" s="5"/>
      <c r="E31" s="5"/>
      <c r="F31" s="5"/>
      <c r="G31" s="5"/>
      <c r="H31" s="5"/>
      <c r="I31" s="5"/>
      <c r="J31" s="5"/>
      <c r="K31" s="5"/>
      <c r="L31" s="5"/>
      <c r="M31" s="5"/>
      <c r="N31" s="5"/>
      <c r="O31" s="5"/>
      <c r="P31" s="5"/>
    </row>
    <row r="32" spans="1:16" ht="45" hidden="1" customHeight="1" x14ac:dyDescent="0.2">
      <c r="A32" s="223" t="s">
        <v>2073</v>
      </c>
      <c r="B32" s="404" t="s">
        <v>2074</v>
      </c>
      <c r="C32" s="405"/>
      <c r="D32" s="5"/>
      <c r="E32" s="5"/>
      <c r="F32" s="5"/>
      <c r="G32" s="5"/>
      <c r="H32" s="5"/>
      <c r="I32" s="5"/>
      <c r="J32" s="5"/>
      <c r="K32" s="5"/>
      <c r="L32" s="5"/>
      <c r="M32" s="5"/>
      <c r="N32" s="5"/>
      <c r="O32" s="5"/>
      <c r="P32" s="5"/>
    </row>
    <row r="33" spans="1:16" ht="72" hidden="1" customHeight="1" x14ac:dyDescent="0.2">
      <c r="A33" s="223" t="s">
        <v>2075</v>
      </c>
      <c r="B33" s="404" t="s">
        <v>2076</v>
      </c>
      <c r="C33" s="405"/>
      <c r="D33" s="5"/>
      <c r="E33" s="5"/>
      <c r="F33" s="5"/>
      <c r="G33" s="5"/>
      <c r="H33" s="5"/>
      <c r="I33" s="5"/>
      <c r="J33" s="5"/>
      <c r="K33" s="5"/>
      <c r="L33" s="5"/>
      <c r="M33" s="5"/>
      <c r="N33" s="5"/>
      <c r="O33" s="5"/>
      <c r="P33" s="5"/>
    </row>
    <row r="34" spans="1:16" ht="79.5" hidden="1" customHeight="1" x14ac:dyDescent="0.2">
      <c r="A34" s="223" t="s">
        <v>2077</v>
      </c>
      <c r="B34" s="404" t="s">
        <v>2078</v>
      </c>
      <c r="C34" s="405"/>
      <c r="D34" s="5"/>
      <c r="E34" s="5"/>
      <c r="F34" s="5"/>
      <c r="G34" s="5"/>
      <c r="H34" s="5"/>
      <c r="I34" s="5"/>
      <c r="J34" s="5"/>
      <c r="K34" s="5"/>
      <c r="L34" s="5"/>
      <c r="M34" s="5"/>
      <c r="N34" s="5"/>
      <c r="O34" s="5"/>
      <c r="P34" s="5"/>
    </row>
    <row r="35" spans="1:16" ht="70.5" hidden="1" customHeight="1" x14ac:dyDescent="0.2">
      <c r="A35" s="223" t="s">
        <v>2079</v>
      </c>
      <c r="B35" s="404" t="s">
        <v>2080</v>
      </c>
      <c r="C35" s="405"/>
      <c r="D35" s="5"/>
      <c r="E35" s="5"/>
      <c r="F35" s="5"/>
      <c r="G35" s="5"/>
      <c r="H35" s="5"/>
      <c r="I35" s="5"/>
      <c r="J35" s="5"/>
      <c r="K35" s="5"/>
      <c r="L35" s="5"/>
      <c r="M35" s="5"/>
      <c r="N35" s="5"/>
      <c r="O35" s="5"/>
      <c r="P35" s="5"/>
    </row>
    <row r="36" spans="1:16" ht="45.75" hidden="1" customHeight="1" x14ac:dyDescent="0.2">
      <c r="A36" s="223" t="s">
        <v>2081</v>
      </c>
      <c r="B36" s="404" t="s">
        <v>2082</v>
      </c>
      <c r="C36" s="405"/>
      <c r="D36" s="5"/>
      <c r="E36" s="5"/>
      <c r="F36" s="5"/>
      <c r="G36" s="5"/>
      <c r="H36" s="5"/>
      <c r="I36" s="5"/>
      <c r="J36" s="5"/>
      <c r="K36" s="5"/>
      <c r="L36" s="5"/>
      <c r="M36" s="5"/>
      <c r="N36" s="5"/>
      <c r="O36" s="5"/>
      <c r="P36" s="5"/>
    </row>
    <row r="37" spans="1:16" ht="54.75" hidden="1" customHeight="1" x14ac:dyDescent="0.2">
      <c r="A37" s="223" t="s">
        <v>2083</v>
      </c>
      <c r="B37" s="404" t="s">
        <v>2084</v>
      </c>
      <c r="C37" s="405"/>
      <c r="D37" s="5"/>
      <c r="E37" s="5"/>
      <c r="F37" s="5"/>
      <c r="G37" s="5"/>
      <c r="H37" s="5"/>
      <c r="I37" s="5"/>
      <c r="J37" s="5"/>
      <c r="K37" s="5"/>
      <c r="L37" s="5"/>
      <c r="M37" s="5"/>
      <c r="N37" s="5"/>
      <c r="O37" s="5"/>
      <c r="P37" s="5"/>
    </row>
    <row r="38" spans="1:16" ht="37.5" hidden="1" customHeight="1" x14ac:dyDescent="0.2">
      <c r="A38" s="223" t="s">
        <v>2085</v>
      </c>
      <c r="B38" s="404" t="s">
        <v>2086</v>
      </c>
      <c r="C38" s="405"/>
      <c r="D38" s="5"/>
      <c r="E38" s="5"/>
      <c r="F38" s="5"/>
      <c r="G38" s="5"/>
      <c r="H38" s="5"/>
      <c r="I38" s="5"/>
      <c r="J38" s="5"/>
      <c r="K38" s="5"/>
      <c r="L38" s="5"/>
      <c r="M38" s="5"/>
      <c r="N38" s="5"/>
      <c r="O38" s="5"/>
      <c r="P38" s="5"/>
    </row>
    <row r="39" spans="1:16" ht="61.5" hidden="1" customHeight="1" x14ac:dyDescent="0.2">
      <c r="A39" s="223" t="s">
        <v>2087</v>
      </c>
      <c r="B39" s="404" t="s">
        <v>2088</v>
      </c>
      <c r="C39" s="405"/>
      <c r="D39" s="5"/>
      <c r="E39" s="5"/>
      <c r="F39" s="5"/>
      <c r="G39" s="5"/>
      <c r="H39" s="5"/>
      <c r="I39" s="5"/>
      <c r="J39" s="5"/>
      <c r="K39" s="5"/>
      <c r="L39" s="5"/>
      <c r="M39" s="5"/>
      <c r="N39" s="5"/>
      <c r="O39" s="5"/>
      <c r="P39" s="5"/>
    </row>
    <row r="40" spans="1:16" ht="53.25" hidden="1" customHeight="1" x14ac:dyDescent="0.2">
      <c r="A40" s="223" t="s">
        <v>2089</v>
      </c>
      <c r="B40" s="404" t="s">
        <v>2090</v>
      </c>
      <c r="C40" s="405"/>
      <c r="D40" s="5"/>
      <c r="E40" s="5"/>
      <c r="F40" s="5"/>
      <c r="G40" s="5"/>
      <c r="H40" s="5"/>
      <c r="I40" s="5"/>
      <c r="J40" s="5"/>
      <c r="K40" s="5"/>
      <c r="L40" s="5"/>
      <c r="M40" s="5"/>
      <c r="N40" s="5"/>
      <c r="O40" s="5"/>
      <c r="P40" s="5"/>
    </row>
    <row r="41" spans="1:16" ht="73.5" hidden="1" customHeight="1" x14ac:dyDescent="0.2">
      <c r="A41" s="223" t="s">
        <v>2091</v>
      </c>
      <c r="B41" s="404" t="s">
        <v>2092</v>
      </c>
      <c r="C41" s="405"/>
      <c r="D41" s="5"/>
      <c r="E41" s="5"/>
      <c r="F41" s="5"/>
      <c r="G41" s="5"/>
      <c r="H41" s="5"/>
      <c r="I41" s="5"/>
      <c r="J41" s="5"/>
      <c r="K41" s="5"/>
      <c r="L41" s="5"/>
      <c r="M41" s="5"/>
      <c r="N41" s="5"/>
      <c r="O41" s="5"/>
      <c r="P41" s="5"/>
    </row>
    <row r="42" spans="1:16" ht="57.75" hidden="1" customHeight="1" x14ac:dyDescent="0.2">
      <c r="A42" s="223" t="s">
        <v>2093</v>
      </c>
      <c r="B42" s="404" t="s">
        <v>2094</v>
      </c>
      <c r="C42" s="405"/>
      <c r="D42" s="5"/>
      <c r="E42" s="5"/>
      <c r="F42" s="5"/>
      <c r="G42" s="5"/>
      <c r="H42" s="5"/>
      <c r="I42" s="5"/>
      <c r="J42" s="5"/>
      <c r="K42" s="5"/>
      <c r="L42" s="5"/>
      <c r="M42" s="5"/>
      <c r="N42" s="5"/>
      <c r="O42" s="5"/>
      <c r="P42" s="5"/>
    </row>
    <row r="43" spans="1:16" ht="84" hidden="1" customHeight="1" x14ac:dyDescent="0.2">
      <c r="A43" s="223" t="s">
        <v>2095</v>
      </c>
      <c r="B43" s="404" t="s">
        <v>2096</v>
      </c>
      <c r="C43" s="405"/>
      <c r="D43" s="5"/>
      <c r="E43" s="5"/>
      <c r="F43" s="5"/>
      <c r="G43" s="5"/>
      <c r="H43" s="5"/>
      <c r="I43" s="5"/>
      <c r="J43" s="5"/>
      <c r="K43" s="5"/>
      <c r="L43" s="5"/>
      <c r="M43" s="5"/>
      <c r="N43" s="5"/>
      <c r="O43" s="5"/>
      <c r="P43" s="5"/>
    </row>
    <row r="44" spans="1:16" ht="48" hidden="1" customHeight="1" x14ac:dyDescent="0.2">
      <c r="A44" s="223" t="s">
        <v>2097</v>
      </c>
      <c r="B44" s="404" t="s">
        <v>2098</v>
      </c>
      <c r="C44" s="405"/>
      <c r="D44" s="5"/>
      <c r="E44" s="5"/>
      <c r="F44" s="5"/>
      <c r="G44" s="5"/>
      <c r="H44" s="5"/>
      <c r="I44" s="5"/>
      <c r="J44" s="5"/>
      <c r="K44" s="5"/>
      <c r="L44" s="5"/>
      <c r="M44" s="5"/>
      <c r="N44" s="5"/>
      <c r="O44" s="5"/>
      <c r="P44" s="5"/>
    </row>
    <row r="45" spans="1:16" ht="57" hidden="1" customHeight="1" x14ac:dyDescent="0.2">
      <c r="A45" s="223" t="s">
        <v>2099</v>
      </c>
      <c r="B45" s="404" t="s">
        <v>2100</v>
      </c>
      <c r="C45" s="405"/>
      <c r="D45" s="5"/>
      <c r="E45" s="5"/>
      <c r="F45" s="5"/>
      <c r="G45" s="5"/>
      <c r="H45" s="5"/>
      <c r="I45" s="5"/>
      <c r="J45" s="5"/>
      <c r="K45" s="5"/>
      <c r="L45" s="5"/>
      <c r="M45" s="5"/>
      <c r="N45" s="5"/>
      <c r="O45" s="5"/>
      <c r="P45" s="5"/>
    </row>
    <row r="46" spans="1:16" ht="73.5" hidden="1" customHeight="1" x14ac:dyDescent="0.2">
      <c r="A46" s="223" t="s">
        <v>2101</v>
      </c>
      <c r="B46" s="409" t="s">
        <v>2102</v>
      </c>
      <c r="C46" s="405"/>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404" t="s">
        <v>2112</v>
      </c>
      <c r="C51" s="405"/>
      <c r="D51" s="5"/>
      <c r="E51" s="5"/>
      <c r="F51" s="5"/>
      <c r="G51" s="5"/>
      <c r="H51" s="5"/>
      <c r="I51" s="5"/>
      <c r="J51" s="5"/>
      <c r="K51" s="5"/>
      <c r="L51" s="5"/>
      <c r="M51" s="5"/>
      <c r="N51" s="5"/>
      <c r="O51" s="5"/>
      <c r="P51" s="5"/>
    </row>
    <row r="52" spans="1:16" ht="31.5" customHeight="1" x14ac:dyDescent="0.2">
      <c r="A52" s="224" t="s">
        <v>2113</v>
      </c>
      <c r="B52" s="404" t="s">
        <v>2114</v>
      </c>
      <c r="C52" s="405"/>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417" t="s">
        <v>2128</v>
      </c>
      <c r="C59" s="418"/>
      <c r="D59" s="298"/>
      <c r="E59" s="5"/>
      <c r="F59" s="5"/>
      <c r="G59" s="5"/>
      <c r="H59" s="5"/>
      <c r="I59" s="5"/>
      <c r="J59" s="5"/>
      <c r="K59" s="5"/>
      <c r="L59" s="5"/>
      <c r="M59" s="5"/>
      <c r="N59" s="5"/>
      <c r="O59" s="5"/>
      <c r="P59" s="5"/>
    </row>
    <row r="60" spans="1:16" ht="39" customHeight="1" x14ac:dyDescent="0.2">
      <c r="A60" s="329" t="s">
        <v>2129</v>
      </c>
      <c r="B60" s="417" t="s">
        <v>2130</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8490</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850572.14</v>
      </c>
      <c r="I17" s="275">
        <f>'PR-RAS'!E6</f>
        <v>809524.46</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956595.62999999977</v>
      </c>
      <c r="I18" s="275">
        <f>'PR-RAS'!E152</f>
        <v>813977.88</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231810.10999999975</v>
      </c>
      <c r="I20" s="275">
        <f>'PR-RAS'!E650</f>
        <v>278517.35000000003</v>
      </c>
      <c r="J20" s="5"/>
      <c r="K20" s="5"/>
      <c r="L20" s="5"/>
      <c r="M20" s="5"/>
      <c r="N20" s="5"/>
      <c r="O20" s="5"/>
      <c r="P20" s="5"/>
      <c r="Q20" s="5"/>
      <c r="R20" s="5"/>
      <c r="S20" s="5"/>
      <c r="T20" s="5"/>
      <c r="U20" s="5"/>
      <c r="V20" s="5"/>
      <c r="W20" s="5"/>
    </row>
    <row r="21" spans="1:23" ht="29.25" customHeight="1" x14ac:dyDescent="0.2">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4" zoomScale="130" zoomScaleNormal="130" workbookViewId="0">
      <selection activeCell="B787" sqref="B7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850572.14</v>
      </c>
      <c r="E6" s="60">
        <f>E7+E43+E49+E82+E106+E125+E134+E140</f>
        <v>809524.46</v>
      </c>
      <c r="F6" s="45">
        <f t="shared" ref="F6:F132" si="0">IF(D6&lt;&gt;0,IF(E6/D6&gt;=100,"&gt;&gt;100",E6/D6*100),"-")</f>
        <v>95.174109511745826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607795.05000000005</v>
      </c>
      <c r="E49" s="60">
        <f>E50+E53+E58+E61+E64+E68+E71+E74+E77</f>
        <v>646196.27</v>
      </c>
      <c r="F49" s="45">
        <f t="shared" si="0"/>
        <v>106.31811989913376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586198.5</v>
      </c>
      <c r="E68" s="60">
        <f t="shared" si="11"/>
        <v>618223.43000000005</v>
      </c>
      <c r="F68" s="45">
        <f t="shared" si="0"/>
        <v>105.46315454577247</v>
      </c>
    </row>
    <row r="69" spans="1:6" ht="12.75" customHeight="1" x14ac:dyDescent="0.2">
      <c r="A69" s="63" t="s">
        <v>141</v>
      </c>
      <c r="B69" s="64" t="s">
        <v>142</v>
      </c>
      <c r="C69" s="247" t="s">
        <v>141</v>
      </c>
      <c r="D69" s="194">
        <v>585300.5</v>
      </c>
      <c r="E69" s="194">
        <v>618223.43000000005</v>
      </c>
      <c r="F69" s="45">
        <f t="shared" si="0"/>
        <v>105.62496187855641</v>
      </c>
    </row>
    <row r="70" spans="1:6" ht="24" x14ac:dyDescent="0.2">
      <c r="A70" s="63" t="s">
        <v>143</v>
      </c>
      <c r="B70" s="64" t="s">
        <v>144</v>
      </c>
      <c r="C70" s="247" t="s">
        <v>143</v>
      </c>
      <c r="D70" s="194">
        <v>898</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21596.55</v>
      </c>
      <c r="E77" s="60">
        <f t="shared" si="14"/>
        <v>27972.839999999997</v>
      </c>
      <c r="F77" s="45">
        <f t="shared" si="0"/>
        <v>129.52457684213451</v>
      </c>
    </row>
    <row r="78" spans="1:6" ht="12.75" customHeight="1" x14ac:dyDescent="0.2">
      <c r="A78" s="63">
        <v>6391</v>
      </c>
      <c r="B78" s="64" t="s">
        <v>159</v>
      </c>
      <c r="C78" s="247" t="s">
        <v>160</v>
      </c>
      <c r="D78" s="194">
        <v>6486.15</v>
      </c>
      <c r="E78" s="194">
        <v>8455.24</v>
      </c>
      <c r="F78" s="45">
        <f t="shared" si="0"/>
        <v>130.3583790075777</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15110.4</v>
      </c>
      <c r="E80" s="194">
        <v>19517.599999999999</v>
      </c>
      <c r="F80" s="45">
        <f t="shared" si="0"/>
        <v>129.16666666666666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10945.16</v>
      </c>
      <c r="E106" s="60">
        <f>E107+E112+E120+E124</f>
        <v>13095</v>
      </c>
      <c r="F106" s="45">
        <f t="shared" si="0"/>
        <v>119.64192391888287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10945.16</v>
      </c>
      <c r="E112" s="60">
        <f t="shared" si="20"/>
        <v>13095</v>
      </c>
      <c r="F112" s="45">
        <f t="shared" si="0"/>
        <v>119.64192391888287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10945.16</v>
      </c>
      <c r="E117" s="194">
        <v>13095</v>
      </c>
      <c r="F117" s="45">
        <f t="shared" si="0"/>
        <v>119.64192391888287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477.97</v>
      </c>
      <c r="E125" s="60">
        <f t="shared" si="22"/>
        <v>338</v>
      </c>
      <c r="F125" s="45">
        <f t="shared" si="0"/>
        <v>70.715735297194385</v>
      </c>
    </row>
    <row r="126" spans="1:6" ht="12.75" customHeight="1" x14ac:dyDescent="0.2">
      <c r="A126" s="63">
        <v>661</v>
      </c>
      <c r="B126" s="65" t="s">
        <v>255</v>
      </c>
      <c r="C126" s="247" t="s">
        <v>256</v>
      </c>
      <c r="D126" s="60">
        <f t="shared" ref="D126:E126" si="23">SUM(D127:D128)</f>
        <v>447.97</v>
      </c>
      <c r="E126" s="60">
        <f t="shared" si="23"/>
        <v>288</v>
      </c>
      <c r="F126" s="45">
        <f t="shared" si="0"/>
        <v>64.290019420943366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447.97</v>
      </c>
      <c r="E128" s="194">
        <v>288</v>
      </c>
      <c r="F128" s="45">
        <f t="shared" si="0"/>
        <v>64.290019420943366</v>
      </c>
    </row>
    <row r="129" spans="1:6" ht="36" x14ac:dyDescent="0.2">
      <c r="A129" s="63">
        <v>663</v>
      </c>
      <c r="B129" s="182" t="s">
        <v>261</v>
      </c>
      <c r="C129" s="247" t="s">
        <v>262</v>
      </c>
      <c r="D129" s="60">
        <f t="shared" ref="D129:E129" si="24">SUM(D130:D133)</f>
        <v>30</v>
      </c>
      <c r="E129" s="60">
        <f t="shared" si="24"/>
        <v>50</v>
      </c>
      <c r="F129" s="45">
        <f t="shared" si="0"/>
        <v>166.66666666666669</v>
      </c>
    </row>
    <row r="130" spans="1:6" ht="12.75" customHeight="1" x14ac:dyDescent="0.2">
      <c r="A130" s="63">
        <v>6631</v>
      </c>
      <c r="B130" s="65" t="s">
        <v>263</v>
      </c>
      <c r="C130" s="247" t="s">
        <v>264</v>
      </c>
      <c r="D130" s="194">
        <v>30</v>
      </c>
      <c r="E130" s="194">
        <v>50</v>
      </c>
      <c r="F130" s="45">
        <f t="shared" si="0"/>
        <v>166.66666666666669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231353.96</v>
      </c>
      <c r="E134" s="60">
        <f t="shared" si="25"/>
        <v>149895.19</v>
      </c>
      <c r="F134" s="45">
        <f t="shared" ref="F134:F229" si="26">IF(D134&lt;&gt;0,IF(E134/D134&gt;=100,"&gt;&gt;100",E134/D134*100),"-")</f>
        <v>64.790414652941323</v>
      </c>
    </row>
    <row r="135" spans="1:6" ht="24" x14ac:dyDescent="0.2">
      <c r="A135" s="63">
        <v>671</v>
      </c>
      <c r="B135" s="182" t="s">
        <v>273</v>
      </c>
      <c r="C135" s="247" t="s">
        <v>274</v>
      </c>
      <c r="D135" s="60">
        <f t="shared" ref="D135:E135" si="27">SUM(D136:D138)</f>
        <v>231353.96</v>
      </c>
      <c r="E135" s="60">
        <f t="shared" si="27"/>
        <v>149895.19</v>
      </c>
      <c r="F135" s="45">
        <f t="shared" si="26"/>
        <v>64.790414652941323</v>
      </c>
    </row>
    <row r="136" spans="1:6" ht="12.75" customHeight="1" x14ac:dyDescent="0.2">
      <c r="A136" s="63">
        <v>6711</v>
      </c>
      <c r="B136" s="65" t="s">
        <v>275</v>
      </c>
      <c r="C136" s="247" t="s">
        <v>276</v>
      </c>
      <c r="D136" s="194">
        <v>203700.21</v>
      </c>
      <c r="E136" s="194">
        <v>147319.94</v>
      </c>
      <c r="F136" s="45">
        <f t="shared" si="26"/>
        <v>72.321938205169261</v>
      </c>
    </row>
    <row r="137" spans="1:6" ht="24" x14ac:dyDescent="0.2">
      <c r="A137" s="63">
        <v>6712</v>
      </c>
      <c r="B137" s="182" t="s">
        <v>277</v>
      </c>
      <c r="C137" s="247" t="s">
        <v>278</v>
      </c>
      <c r="D137" s="194">
        <v>27653.75</v>
      </c>
      <c r="E137" s="194">
        <v>2575.25</v>
      </c>
      <c r="F137" s="45">
        <f t="shared" si="26"/>
        <v>9.3124802242010567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956595.62999999977</v>
      </c>
      <c r="E152" s="60">
        <f>E153+E164+E202+E221+E230+E262+E273</f>
        <v>813977.88</v>
      </c>
      <c r="F152" s="45">
        <f t="shared" si="26"/>
        <v>85.091114204650935</v>
      </c>
    </row>
    <row r="153" spans="1:6" ht="12.75" customHeight="1" x14ac:dyDescent="0.2">
      <c r="A153" s="63">
        <v>31</v>
      </c>
      <c r="B153" s="64" t="s">
        <v>308</v>
      </c>
      <c r="C153" s="247" t="s">
        <v>3</v>
      </c>
      <c r="D153" s="60">
        <f t="shared" ref="D153:E153" si="30">D154+D159+D160</f>
        <v>771790.64999999979</v>
      </c>
      <c r="E153" s="60">
        <f t="shared" si="30"/>
        <v>639870.71999999997</v>
      </c>
      <c r="F153" s="45">
        <f t="shared" si="26"/>
        <v>82.907290986227949</v>
      </c>
    </row>
    <row r="154" spans="1:6" ht="12.75" customHeight="1" x14ac:dyDescent="0.2">
      <c r="A154" s="63">
        <v>311</v>
      </c>
      <c r="B154" s="64" t="s">
        <v>309</v>
      </c>
      <c r="C154" s="247" t="s">
        <v>310</v>
      </c>
      <c r="D154" s="60">
        <f t="shared" ref="D154:E154" si="31">SUM(D155:D158)</f>
        <v>659632.72999999986</v>
      </c>
      <c r="E154" s="60">
        <f t="shared" si="31"/>
        <v>546665.87</v>
      </c>
      <c r="F154" s="45">
        <f t="shared" si="26"/>
        <v>82.874279146215216</v>
      </c>
    </row>
    <row r="155" spans="1:6" ht="12.75" customHeight="1" x14ac:dyDescent="0.2">
      <c r="A155" s="63">
        <v>3111</v>
      </c>
      <c r="B155" s="64" t="s">
        <v>311</v>
      </c>
      <c r="C155" s="247" t="s">
        <v>312</v>
      </c>
      <c r="D155" s="194">
        <v>612166.94999999995</v>
      </c>
      <c r="E155" s="194">
        <v>506998.32</v>
      </c>
      <c r="F155" s="45">
        <f t="shared" si="26"/>
        <v>82.820269862657568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30877.08</v>
      </c>
      <c r="E157" s="194">
        <v>25378.080000000002</v>
      </c>
      <c r="F157" s="45">
        <f t="shared" si="26"/>
        <v>82.190673470418844</v>
      </c>
    </row>
    <row r="158" spans="1:6" ht="12.75" customHeight="1" x14ac:dyDescent="0.2">
      <c r="A158" s="63">
        <v>3114</v>
      </c>
      <c r="B158" s="65" t="s">
        <v>317</v>
      </c>
      <c r="C158" s="247" t="s">
        <v>318</v>
      </c>
      <c r="D158" s="194">
        <v>16588.7</v>
      </c>
      <c r="E158" s="194">
        <v>14289.47</v>
      </c>
      <c r="F158" s="45">
        <f t="shared" si="26"/>
        <v>86.139781899726913</v>
      </c>
    </row>
    <row r="159" spans="1:6" ht="12.75" customHeight="1" x14ac:dyDescent="0.2">
      <c r="A159" s="63">
        <v>312</v>
      </c>
      <c r="B159" s="65" t="s">
        <v>319</v>
      </c>
      <c r="C159" s="247" t="s">
        <v>320</v>
      </c>
      <c r="D159" s="194">
        <v>4063.21</v>
      </c>
      <c r="E159" s="194">
        <v>3600.85</v>
      </c>
      <c r="F159" s="45">
        <f t="shared" si="26"/>
        <v>88.620819499853567</v>
      </c>
    </row>
    <row r="160" spans="1:6" ht="12.75" customHeight="1" x14ac:dyDescent="0.2">
      <c r="A160" s="63">
        <v>313</v>
      </c>
      <c r="B160" s="65" t="s">
        <v>321</v>
      </c>
      <c r="C160" s="247" t="s">
        <v>322</v>
      </c>
      <c r="D160" s="60">
        <f t="shared" ref="D160:E160" si="32">SUM(D161:D163)</f>
        <v>108094.71</v>
      </c>
      <c r="E160" s="60">
        <f t="shared" si="32"/>
        <v>89604</v>
      </c>
      <c r="F160" s="45">
        <f t="shared" si="26"/>
        <v>82.893973257340718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108094.71</v>
      </c>
      <c r="E162" s="194">
        <v>89604</v>
      </c>
      <c r="F162" s="45">
        <f t="shared" si="26"/>
        <v>82.893973257340718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184804.97999999998</v>
      </c>
      <c r="E164" s="60">
        <f>E165+E170+E178+E188+E189+E194</f>
        <v>174107.16</v>
      </c>
      <c r="F164" s="45">
        <f t="shared" si="26"/>
        <v>94.211292358030619</v>
      </c>
    </row>
    <row r="165" spans="1:6" ht="12.75" customHeight="1" x14ac:dyDescent="0.2">
      <c r="A165" s="63">
        <v>321</v>
      </c>
      <c r="B165" s="64" t="s">
        <v>331</v>
      </c>
      <c r="C165" s="247" t="s">
        <v>332</v>
      </c>
      <c r="D165" s="60">
        <f t="shared" ref="D165:E165" si="33">SUM(D166:D169)</f>
        <v>33172.800000000003</v>
      </c>
      <c r="E165" s="60">
        <f t="shared" si="33"/>
        <v>21475.199999999997</v>
      </c>
      <c r="F165" s="45">
        <f t="shared" si="26"/>
        <v>64.737375198958176</v>
      </c>
    </row>
    <row r="166" spans="1:6" ht="12.75" customHeight="1" x14ac:dyDescent="0.2">
      <c r="A166" s="63">
        <v>3211</v>
      </c>
      <c r="B166" s="64" t="s">
        <v>333</v>
      </c>
      <c r="C166" s="247" t="s">
        <v>334</v>
      </c>
      <c r="D166" s="194">
        <v>14725.46</v>
      </c>
      <c r="E166" s="194">
        <v>1640.4</v>
      </c>
      <c r="F166" s="45">
        <f t="shared" si="26"/>
        <v>11.139889687656618</v>
      </c>
    </row>
    <row r="167" spans="1:6" ht="12.75" customHeight="1" x14ac:dyDescent="0.2">
      <c r="A167" s="63">
        <v>3212</v>
      </c>
      <c r="B167" s="64" t="s">
        <v>335</v>
      </c>
      <c r="C167" s="247" t="s">
        <v>336</v>
      </c>
      <c r="D167" s="194">
        <v>16529.09</v>
      </c>
      <c r="E167" s="194">
        <v>13797.96</v>
      </c>
      <c r="F167" s="45">
        <f t="shared" si="26"/>
        <v>83.4768278229473</v>
      </c>
    </row>
    <row r="168" spans="1:6" ht="12.75" customHeight="1" x14ac:dyDescent="0.2">
      <c r="A168" s="63">
        <v>3213</v>
      </c>
      <c r="B168" s="64" t="s">
        <v>337</v>
      </c>
      <c r="C168" s="247" t="s">
        <v>338</v>
      </c>
      <c r="D168" s="194">
        <v>1820.25</v>
      </c>
      <c r="E168" s="194">
        <v>5788.08</v>
      </c>
      <c r="F168" s="45">
        <f t="shared" si="26"/>
        <v>317.982694684796</v>
      </c>
    </row>
    <row r="169" spans="1:6" ht="12.75" customHeight="1" x14ac:dyDescent="0.2">
      <c r="A169" s="63">
        <v>3214</v>
      </c>
      <c r="B169" s="64" t="s">
        <v>339</v>
      </c>
      <c r="C169" s="247" t="s">
        <v>340</v>
      </c>
      <c r="D169" s="194">
        <v>98</v>
      </c>
      <c r="E169" s="194">
        <v>248.76</v>
      </c>
      <c r="F169" s="45">
        <f t="shared" si="26"/>
        <v>253.83673469387756</v>
      </c>
    </row>
    <row r="170" spans="1:6" ht="12.75" customHeight="1" x14ac:dyDescent="0.2">
      <c r="A170" s="63">
        <v>322</v>
      </c>
      <c r="B170" s="64" t="s">
        <v>341</v>
      </c>
      <c r="C170" s="247" t="s">
        <v>342</v>
      </c>
      <c r="D170" s="60">
        <f t="shared" ref="D170:E170" si="34">SUM(D171:D177)</f>
        <v>83560.189999999988</v>
      </c>
      <c r="E170" s="60">
        <f t="shared" si="34"/>
        <v>82439.199999999997</v>
      </c>
      <c r="F170" s="45">
        <f t="shared" si="26"/>
        <v>98.658464036522659</v>
      </c>
    </row>
    <row r="171" spans="1:6" ht="12.75" customHeight="1" x14ac:dyDescent="0.2">
      <c r="A171" s="63">
        <v>3221</v>
      </c>
      <c r="B171" s="64" t="s">
        <v>343</v>
      </c>
      <c r="C171" s="247" t="s">
        <v>344</v>
      </c>
      <c r="D171" s="194">
        <v>3842.82</v>
      </c>
      <c r="E171" s="194">
        <v>3570.25</v>
      </c>
      <c r="F171" s="45">
        <f t="shared" si="26"/>
        <v>92.90703181517739</v>
      </c>
    </row>
    <row r="172" spans="1:6" ht="12.75" customHeight="1" x14ac:dyDescent="0.2">
      <c r="A172" s="63">
        <v>3222</v>
      </c>
      <c r="B172" s="64" t="s">
        <v>345</v>
      </c>
      <c r="C172" s="247" t="s">
        <v>346</v>
      </c>
      <c r="D172" s="194">
        <v>55922.879999999997</v>
      </c>
      <c r="E172" s="194">
        <v>52769.440000000002</v>
      </c>
      <c r="F172" s="45">
        <f t="shared" si="26"/>
        <v>94.361091560377446</v>
      </c>
    </row>
    <row r="173" spans="1:6" ht="12.75" customHeight="1" x14ac:dyDescent="0.2">
      <c r="A173" s="63">
        <v>3223</v>
      </c>
      <c r="B173" s="65" t="s">
        <v>347</v>
      </c>
      <c r="C173" s="247" t="s">
        <v>348</v>
      </c>
      <c r="D173" s="194">
        <v>19698.57</v>
      </c>
      <c r="E173" s="194">
        <v>24063.46</v>
      </c>
      <c r="F173" s="45">
        <f t="shared" si="26"/>
        <v>122.15841048360363</v>
      </c>
    </row>
    <row r="174" spans="1:6" ht="12.75" customHeight="1" x14ac:dyDescent="0.2">
      <c r="A174" s="63">
        <v>3224</v>
      </c>
      <c r="B174" s="65" t="s">
        <v>349</v>
      </c>
      <c r="C174" s="247" t="s">
        <v>350</v>
      </c>
      <c r="D174" s="194">
        <v>1089.1199999999999</v>
      </c>
      <c r="E174" s="194">
        <v>741.46</v>
      </c>
      <c r="F174" s="45">
        <f t="shared" si="26"/>
        <v>68.078815924783314</v>
      </c>
    </row>
    <row r="175" spans="1:6" ht="12.75" customHeight="1" x14ac:dyDescent="0.2">
      <c r="A175" s="63">
        <v>3225</v>
      </c>
      <c r="B175" s="65" t="s">
        <v>351</v>
      </c>
      <c r="C175" s="247" t="s">
        <v>352</v>
      </c>
      <c r="D175" s="194">
        <v>2590.1999999999998</v>
      </c>
      <c r="E175" s="194">
        <v>790.68</v>
      </c>
      <c r="F175" s="45">
        <f t="shared" si="26"/>
        <v>30.525828121380588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416.6</v>
      </c>
      <c r="E177" s="194">
        <v>503.91</v>
      </c>
      <c r="F177" s="45">
        <f t="shared" si="26"/>
        <v>120.95775324051847</v>
      </c>
    </row>
    <row r="178" spans="1:6" ht="12.75" customHeight="1" x14ac:dyDescent="0.2">
      <c r="A178" s="63">
        <v>323</v>
      </c>
      <c r="B178" s="65" t="s">
        <v>357</v>
      </c>
      <c r="C178" s="247" t="s">
        <v>358</v>
      </c>
      <c r="D178" s="60">
        <f t="shared" ref="D178:E178" si="35">SUM(D179:D187)</f>
        <v>44995.340000000004</v>
      </c>
      <c r="E178" s="60">
        <f t="shared" si="35"/>
        <v>51962.700000000012</v>
      </c>
      <c r="F178" s="45">
        <f t="shared" si="26"/>
        <v>115.48462574124345</v>
      </c>
    </row>
    <row r="179" spans="1:6" ht="12.75" customHeight="1" x14ac:dyDescent="0.2">
      <c r="A179" s="63">
        <v>3231</v>
      </c>
      <c r="B179" s="65" t="s">
        <v>359</v>
      </c>
      <c r="C179" s="247" t="s">
        <v>360</v>
      </c>
      <c r="D179" s="194">
        <v>34837.4</v>
      </c>
      <c r="E179" s="194">
        <v>34008.660000000003</v>
      </c>
      <c r="F179" s="45">
        <f t="shared" si="26"/>
        <v>97.621119830986245</v>
      </c>
    </row>
    <row r="180" spans="1:6" ht="12.75" customHeight="1" x14ac:dyDescent="0.2">
      <c r="A180" s="63">
        <v>3232</v>
      </c>
      <c r="B180" s="65" t="s">
        <v>361</v>
      </c>
      <c r="C180" s="247" t="s">
        <v>362</v>
      </c>
      <c r="D180" s="194">
        <v>373.75</v>
      </c>
      <c r="E180" s="194">
        <v>3802.62</v>
      </c>
      <c r="F180" s="45">
        <f t="shared" si="26"/>
        <v>1017.4234113712375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2671.49</v>
      </c>
      <c r="E182" s="194">
        <v>5030.3599999999997</v>
      </c>
      <c r="F182" s="45">
        <f t="shared" si="26"/>
        <v>188.29791614417422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2472.6</v>
      </c>
      <c r="E184" s="194">
        <v>2131.7600000000002</v>
      </c>
      <c r="F184" s="45">
        <f t="shared" si="26"/>
        <v>86.215319906171644</v>
      </c>
    </row>
    <row r="185" spans="1:6" ht="12.75" customHeight="1" x14ac:dyDescent="0.2">
      <c r="A185" s="63">
        <v>3237</v>
      </c>
      <c r="B185" s="64" t="s">
        <v>371</v>
      </c>
      <c r="C185" s="247" t="s">
        <v>372</v>
      </c>
      <c r="D185" s="194">
        <v>373.26</v>
      </c>
      <c r="E185" s="194">
        <v>2135.0100000000002</v>
      </c>
      <c r="F185" s="45">
        <f t="shared" si="26"/>
        <v>571.99003375663085</v>
      </c>
    </row>
    <row r="186" spans="1:6" ht="12.75" customHeight="1" x14ac:dyDescent="0.2">
      <c r="A186" s="63">
        <v>3238</v>
      </c>
      <c r="B186" s="64" t="s">
        <v>373</v>
      </c>
      <c r="C186" s="247" t="s">
        <v>374</v>
      </c>
      <c r="D186" s="194">
        <v>1329.12</v>
      </c>
      <c r="E186" s="194">
        <v>1372.72</v>
      </c>
      <c r="F186" s="45">
        <f t="shared" si="26"/>
        <v>103.28036595642232</v>
      </c>
    </row>
    <row r="187" spans="1:6" ht="12.75" customHeight="1" x14ac:dyDescent="0.2">
      <c r="A187" s="63">
        <v>3239</v>
      </c>
      <c r="B187" s="64" t="s">
        <v>375</v>
      </c>
      <c r="C187" s="247" t="s">
        <v>376</v>
      </c>
      <c r="D187" s="194">
        <v>2937.72</v>
      </c>
      <c r="E187" s="194">
        <v>3481.57</v>
      </c>
      <c r="F187" s="45">
        <f t="shared" si="26"/>
        <v>118.5126560734175</v>
      </c>
    </row>
    <row r="188" spans="1:6" ht="12.75" customHeight="1" x14ac:dyDescent="0.2">
      <c r="A188" s="63">
        <v>324</v>
      </c>
      <c r="B188" s="64" t="s">
        <v>377</v>
      </c>
      <c r="C188" s="247" t="s">
        <v>378</v>
      </c>
      <c r="D188" s="194">
        <v>14225.46</v>
      </c>
      <c r="E188" s="194">
        <v>8266.4</v>
      </c>
      <c r="F188" s="45">
        <f t="shared" si="26"/>
        <v>58.109895919007194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8851.19</v>
      </c>
      <c r="E194" s="60">
        <f t="shared" si="36"/>
        <v>9963.66</v>
      </c>
      <c r="F194" s="45">
        <f t="shared" si="26"/>
        <v>112.56859247174673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389.58</v>
      </c>
      <c r="E196" s="194">
        <v>816.84</v>
      </c>
      <c r="F196" s="45">
        <f t="shared" si="26"/>
        <v>209.67195441244417</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150</v>
      </c>
      <c r="E198" s="194">
        <v>140</v>
      </c>
      <c r="F198" s="45">
        <f t="shared" si="26"/>
        <v>93.333333333333329</v>
      </c>
    </row>
    <row r="199" spans="1:6" ht="12.75" customHeight="1" x14ac:dyDescent="0.2">
      <c r="A199" s="63">
        <v>3295</v>
      </c>
      <c r="B199" s="64" t="s">
        <v>399</v>
      </c>
      <c r="C199" s="247" t="s">
        <v>400</v>
      </c>
      <c r="D199" s="194">
        <v>31.86</v>
      </c>
      <c r="E199" s="194">
        <v>45.13</v>
      </c>
      <c r="F199" s="45">
        <f t="shared" si="26"/>
        <v>141.65097300690522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8279.75</v>
      </c>
      <c r="E201" s="194">
        <v>8961.69</v>
      </c>
      <c r="F201" s="45">
        <f t="shared" si="26"/>
        <v>108.23623901687853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956595.62999999977</v>
      </c>
      <c r="E299" s="60">
        <f>E152-E297+E298</f>
        <v>813977.88</v>
      </c>
      <c r="F299" s="45">
        <f t="shared" si="68"/>
        <v>85.091114204650935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106023.48999999976</v>
      </c>
      <c r="E301" s="60">
        <f>IF(E299&gt;=E6,E299-E6,0)</f>
        <v>4453.4200000000419</v>
      </c>
      <c r="F301" s="45">
        <f t="shared" si="68"/>
        <v>4.2004087962017209</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97544.87</v>
      </c>
      <c r="E303" s="194">
        <v>268837.89</v>
      </c>
      <c r="F303" s="45">
        <f t="shared" si="68"/>
        <v>275.60433470258357</v>
      </c>
    </row>
    <row r="304" spans="1:6" ht="12.75" customHeight="1" x14ac:dyDescent="0.2">
      <c r="A304" s="63">
        <v>96</v>
      </c>
      <c r="B304" s="220" t="s">
        <v>600</v>
      </c>
      <c r="C304" s="247" t="s">
        <v>601</v>
      </c>
      <c r="D304" s="194">
        <v>192386.22</v>
      </c>
      <c r="E304" s="194">
        <v>231138.94</v>
      </c>
      <c r="F304" s="45">
        <f t="shared" si="68"/>
        <v>120.14318904961073</v>
      </c>
    </row>
    <row r="305" spans="1:6" ht="12" x14ac:dyDescent="0.2">
      <c r="A305" s="63">
        <v>9661</v>
      </c>
      <c r="B305" s="220" t="s">
        <v>602</v>
      </c>
      <c r="C305" s="247" t="s">
        <v>603</v>
      </c>
      <c r="D305" s="194">
        <v>65</v>
      </c>
      <c r="E305" s="194">
        <v>8</v>
      </c>
      <c r="F305" s="45">
        <f t="shared" si="68"/>
        <v>12.307692307692308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898</v>
      </c>
      <c r="E360" s="60">
        <f t="shared" si="86"/>
        <v>2575.25</v>
      </c>
      <c r="F360" s="45">
        <f t="shared" si="72"/>
        <v>286.77616926503345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898</v>
      </c>
      <c r="E373" s="60">
        <f t="shared" si="90"/>
        <v>2575.25</v>
      </c>
      <c r="F373" s="45">
        <f t="shared" si="72"/>
        <v>286.77616926503345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898</v>
      </c>
      <c r="E379" s="60">
        <f t="shared" si="92"/>
        <v>2575.25</v>
      </c>
      <c r="F379" s="45">
        <f t="shared" si="72"/>
        <v>286.77616926503345</v>
      </c>
    </row>
    <row r="380" spans="1:6" ht="12.75" customHeight="1" x14ac:dyDescent="0.2">
      <c r="A380" s="63">
        <v>4221</v>
      </c>
      <c r="B380" s="64" t="s">
        <v>647</v>
      </c>
      <c r="C380" s="247" t="s">
        <v>739</v>
      </c>
      <c r="D380" s="194">
        <v>898</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2575.25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898</v>
      </c>
      <c r="E418" s="60">
        <f t="shared" si="102"/>
        <v>2575.25</v>
      </c>
      <c r="F418" s="45">
        <f t="shared" si="72"/>
        <v>286.77616926503345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27343.75</v>
      </c>
      <c r="E420" s="194">
        <v>2650.79</v>
      </c>
      <c r="F420" s="45">
        <f t="shared" si="72"/>
        <v>9.6943177142857149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850572.14</v>
      </c>
      <c r="E422" s="60">
        <f>E6+E308</f>
        <v>809524.46</v>
      </c>
      <c r="F422" s="45">
        <f t="shared" si="72"/>
        <v>95.174109511745826</v>
      </c>
    </row>
    <row r="423" spans="1:6" ht="12.75" customHeight="1" x14ac:dyDescent="0.2">
      <c r="A423" s="63" t="s">
        <v>581</v>
      </c>
      <c r="B423" s="64" t="s">
        <v>804</v>
      </c>
      <c r="C423" s="247" t="s">
        <v>805</v>
      </c>
      <c r="D423" s="60">
        <f t="shared" ref="D423:E423" si="103">D299+D360</f>
        <v>957493.62999999977</v>
      </c>
      <c r="E423" s="60">
        <f t="shared" si="103"/>
        <v>816553.13</v>
      </c>
      <c r="F423" s="45">
        <f t="shared" si="72"/>
        <v>85.280267608673299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106921.48999999976</v>
      </c>
      <c r="E425" s="60">
        <f t="shared" si="105"/>
        <v>7028.6700000000419</v>
      </c>
      <c r="F425" s="45">
        <f t="shared" si="72"/>
        <v>6.5736738236626318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124888.62</v>
      </c>
      <c r="E427" s="60">
        <f t="shared" si="107"/>
        <v>271488.68</v>
      </c>
      <c r="F427" s="45">
        <f t="shared" si="72"/>
        <v>217.38464241177459</v>
      </c>
    </row>
    <row r="428" spans="1:6" ht="24" x14ac:dyDescent="0.2">
      <c r="A428" s="249" t="s">
        <v>815</v>
      </c>
      <c r="B428" s="243" t="s">
        <v>816</v>
      </c>
      <c r="C428" s="250" t="s">
        <v>817</v>
      </c>
      <c r="D428" s="81">
        <f t="shared" ref="D428:E428" si="108">D304+D421</f>
        <v>192386.22</v>
      </c>
      <c r="E428" s="81">
        <f t="shared" si="108"/>
        <v>231138.94</v>
      </c>
      <c r="F428" s="61">
        <f t="shared" si="72"/>
        <v>120.14318904961073</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850572.14</v>
      </c>
      <c r="E643" s="60">
        <f>E422+E430</f>
        <v>809524.46</v>
      </c>
      <c r="F643" s="45">
        <f t="shared" si="109"/>
        <v>95.174109511745826</v>
      </c>
    </row>
    <row r="644" spans="1:6" ht="12.75" customHeight="1" x14ac:dyDescent="0.2">
      <c r="A644" s="63" t="s">
        <v>581</v>
      </c>
      <c r="B644" s="64" t="s">
        <v>1237</v>
      </c>
      <c r="C644" s="247" t="s">
        <v>1238</v>
      </c>
      <c r="D644" s="60">
        <f>D423+D535</f>
        <v>957493.62999999977</v>
      </c>
      <c r="E644" s="60">
        <f>E423+E535</f>
        <v>816553.13</v>
      </c>
      <c r="F644" s="45">
        <f t="shared" si="109"/>
        <v>85.280267608673299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106921.48999999976</v>
      </c>
      <c r="E646" s="60">
        <f t="shared" si="164"/>
        <v>7028.6700000000419</v>
      </c>
      <c r="F646" s="45">
        <f t="shared" si="109"/>
        <v>6.5736738236626318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124888.62</v>
      </c>
      <c r="E648" s="60">
        <f>IF(E427-E426+E642-E641&gt;=0,E427-E426+E642-E641,0)</f>
        <v>271488.68</v>
      </c>
      <c r="F648" s="45">
        <f t="shared" si="109"/>
        <v>217.38464241177459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231810.10999999975</v>
      </c>
      <c r="E650" s="60">
        <f t="shared" si="166"/>
        <v>278517.35000000003</v>
      </c>
      <c r="F650" s="45">
        <f t="shared" si="109"/>
        <v>120.14892275405948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93</v>
      </c>
      <c r="E658" s="253">
        <v>99</v>
      </c>
      <c r="F658" s="45">
        <f t="shared" si="167"/>
        <v>106.45161290322579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81</v>
      </c>
      <c r="E660" s="253">
        <v>84</v>
      </c>
      <c r="F660" s="45">
        <f t="shared" si="167"/>
        <v>103.7037037037037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583956.47999999998</v>
      </c>
      <c r="E683" s="192">
        <v>618012.88</v>
      </c>
      <c r="F683" s="71">
        <f t="shared" si="167"/>
        <v>105.83200994704262</v>
      </c>
    </row>
    <row r="684" spans="1:6" ht="24" x14ac:dyDescent="0.2">
      <c r="A684" s="70">
        <v>63613</v>
      </c>
      <c r="B684" s="182" t="s">
        <v>1317</v>
      </c>
      <c r="C684" s="278" t="s">
        <v>1318</v>
      </c>
      <c r="D684" s="192">
        <v>1344.02</v>
      </c>
      <c r="E684" s="192">
        <v>210.55</v>
      </c>
      <c r="F684" s="71">
        <f t="shared" si="167"/>
        <v>15.665689498668176</v>
      </c>
    </row>
    <row r="685" spans="1:6" ht="24" x14ac:dyDescent="0.2">
      <c r="A685" s="63">
        <v>63622</v>
      </c>
      <c r="B685" s="244" t="s">
        <v>1319</v>
      </c>
      <c r="C685" s="247" t="s">
        <v>1320</v>
      </c>
      <c r="D685" s="194">
        <v>898</v>
      </c>
      <c r="E685" s="194">
        <v>0</v>
      </c>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10945.16</v>
      </c>
      <c r="E724" s="192">
        <v>13095</v>
      </c>
      <c r="F724" s="71">
        <f t="shared" si="167"/>
        <v>119.64192391888287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16529.09</v>
      </c>
      <c r="E734" s="192">
        <v>13797.96</v>
      </c>
      <c r="F734" s="71">
        <f t="shared" si="167"/>
        <v>83.4768278229473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1783.85</v>
      </c>
      <c r="E736" s="194">
        <v>1113.01</v>
      </c>
      <c r="F736" s="45">
        <f t="shared" si="167"/>
        <v>62.393699021778737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373.26</v>
      </c>
      <c r="E738" s="194">
        <v>298.61</v>
      </c>
      <c r="F738" s="45">
        <f t="shared" si="167"/>
        <v>80.000535819535983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2131</v>
      </c>
      <c r="B1" s="392"/>
      <c r="C1" s="392"/>
      <c r="D1" s="392"/>
      <c r="E1" s="51" t="s">
        <v>2132</v>
      </c>
      <c r="F1" s="51"/>
      <c r="G1" s="51"/>
      <c r="H1" s="51"/>
      <c r="I1" s="51"/>
      <c r="J1" s="51"/>
      <c r="K1" s="51"/>
      <c r="L1" s="51"/>
      <c r="M1" s="51"/>
      <c r="N1" s="51"/>
      <c r="O1" s="51"/>
      <c r="P1" s="51"/>
    </row>
    <row r="2" spans="1:17" ht="37.5" customHeight="1" x14ac:dyDescent="0.2">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5</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8490</v>
      </c>
      <c r="P3" s="51"/>
    </row>
    <row r="4" spans="1:17" ht="19.5" customHeight="1" x14ac:dyDescent="0.2">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2165</v>
      </c>
      <c r="B23" s="396"/>
      <c r="C23" s="39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2026-04-13T18:18:35Z</cp:lastPrinted>
  <dcterms:created xsi:type="dcterms:W3CDTF">2022-04-01T05:14:30Z</dcterms:created>
  <dcterms:modified xsi:type="dcterms:W3CDTF">2026-04-13T18:18:45Z</dcterms:modified>
</cp:coreProperties>
</file>